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P28" i="1" s="1"/>
  <c r="P30" i="1"/>
  <c r="P34" i="1"/>
  <c r="P33" i="1" s="1"/>
  <c r="P32" i="1" s="1"/>
  <c r="P37" i="1"/>
  <c r="P36" i="1" s="1"/>
  <c r="P38" i="1"/>
  <c r="P26" i="1"/>
  <c r="P44" i="1"/>
  <c r="P43" i="1" s="1"/>
  <c r="P47" i="1"/>
  <c r="P46" i="1" s="1"/>
  <c r="P51" i="1"/>
  <c r="P50" i="1" s="1"/>
  <c r="P24" i="1"/>
  <c r="P23" i="1" s="1"/>
  <c r="P22" i="1" s="1"/>
  <c r="P21" i="1" s="1"/>
  <c r="P19" i="1"/>
  <c r="P18" i="1" s="1"/>
  <c r="P13" i="1"/>
  <c r="P12" i="1" s="1"/>
  <c r="P11" i="1" s="1"/>
  <c r="P9" i="1"/>
  <c r="P8" i="1" s="1"/>
  <c r="P7" i="1" s="1"/>
  <c r="P42" i="1" l="1"/>
  <c r="P27" i="1"/>
  <c r="O266" i="1"/>
  <c r="I266" i="1"/>
  <c r="O252" i="1"/>
  <c r="O250" i="1"/>
  <c r="O248" i="1"/>
  <c r="O254" i="1"/>
  <c r="O210" i="1"/>
  <c r="O183" i="1"/>
  <c r="O81" i="1"/>
  <c r="I81" i="1"/>
  <c r="O13" i="1"/>
  <c r="I13" i="1"/>
  <c r="O9" i="1"/>
  <c r="I9" i="1"/>
  <c r="O282" i="1" l="1"/>
  <c r="I282" i="1"/>
  <c r="I281" i="1" s="1"/>
  <c r="I280" i="1" s="1"/>
  <c r="O281" i="1"/>
  <c r="O280" i="1" s="1"/>
  <c r="O278" i="1"/>
  <c r="I278" i="1"/>
  <c r="O277" i="1"/>
  <c r="I277" i="1"/>
  <c r="I276" i="1" s="1"/>
  <c r="O276" i="1"/>
  <c r="O262" i="1"/>
  <c r="I262" i="1"/>
  <c r="O260" i="1"/>
  <c r="I260" i="1"/>
  <c r="O258" i="1"/>
  <c r="I258" i="1"/>
  <c r="O256" i="1"/>
  <c r="I256" i="1"/>
  <c r="I254" i="1"/>
  <c r="I252" i="1"/>
  <c r="I250" i="1"/>
  <c r="I248" i="1"/>
  <c r="O245" i="1"/>
  <c r="I245" i="1"/>
  <c r="O244" i="1"/>
  <c r="I244" i="1"/>
  <c r="O243" i="1"/>
  <c r="I243" i="1"/>
  <c r="O241" i="1"/>
  <c r="I241" i="1"/>
  <c r="O240" i="1"/>
  <c r="I240" i="1"/>
  <c r="O239" i="1"/>
  <c r="I239" i="1"/>
  <c r="O238" i="1"/>
  <c r="I238" i="1"/>
  <c r="O234" i="1"/>
  <c r="O233" i="1" s="1"/>
  <c r="O232" i="1" s="1"/>
  <c r="I234" i="1"/>
  <c r="I233" i="1" s="1"/>
  <c r="I232" i="1" s="1"/>
  <c r="O230" i="1"/>
  <c r="I230" i="1"/>
  <c r="O228" i="1"/>
  <c r="I228" i="1"/>
  <c r="O226" i="1"/>
  <c r="I226" i="1"/>
  <c r="O224" i="1"/>
  <c r="I224" i="1"/>
  <c r="O222" i="1"/>
  <c r="I222" i="1"/>
  <c r="O220" i="1"/>
  <c r="I220" i="1"/>
  <c r="O218" i="1"/>
  <c r="I218" i="1"/>
  <c r="O216" i="1"/>
  <c r="I216" i="1"/>
  <c r="O214" i="1"/>
  <c r="I214" i="1"/>
  <c r="O212" i="1"/>
  <c r="I212" i="1"/>
  <c r="I210" i="1"/>
  <c r="O208" i="1"/>
  <c r="I208" i="1"/>
  <c r="O206" i="1"/>
  <c r="I206" i="1"/>
  <c r="O204" i="1"/>
  <c r="I204" i="1"/>
  <c r="O202" i="1"/>
  <c r="I202" i="1"/>
  <c r="O200" i="1"/>
  <c r="I200" i="1"/>
  <c r="N198" i="1"/>
  <c r="M198" i="1"/>
  <c r="L198" i="1"/>
  <c r="K198" i="1"/>
  <c r="J198" i="1"/>
  <c r="O196" i="1"/>
  <c r="I196" i="1"/>
  <c r="O194" i="1"/>
  <c r="I194" i="1"/>
  <c r="O192" i="1"/>
  <c r="I192" i="1"/>
  <c r="O190" i="1"/>
  <c r="I190" i="1"/>
  <c r="O187" i="1"/>
  <c r="I187" i="1"/>
  <c r="O185" i="1"/>
  <c r="I185" i="1"/>
  <c r="I183" i="1"/>
  <c r="O181" i="1"/>
  <c r="I181" i="1"/>
  <c r="O179" i="1"/>
  <c r="I179" i="1"/>
  <c r="O176" i="1"/>
  <c r="I176" i="1"/>
  <c r="O174" i="1"/>
  <c r="I174" i="1"/>
  <c r="O172" i="1"/>
  <c r="O169" i="1" s="1"/>
  <c r="I172" i="1"/>
  <c r="O170" i="1"/>
  <c r="I170" i="1"/>
  <c r="I169" i="1" s="1"/>
  <c r="O167" i="1"/>
  <c r="I167" i="1"/>
  <c r="O165" i="1"/>
  <c r="I165" i="1"/>
  <c r="O163" i="1"/>
  <c r="I163" i="1"/>
  <c r="O161" i="1"/>
  <c r="I161" i="1"/>
  <c r="N159" i="1"/>
  <c r="M159" i="1"/>
  <c r="L159" i="1"/>
  <c r="K159" i="1"/>
  <c r="J159" i="1"/>
  <c r="O157" i="1"/>
  <c r="O156" i="1" s="1"/>
  <c r="O155" i="1" s="1"/>
  <c r="O154" i="1" s="1"/>
  <c r="O153" i="1" s="1"/>
  <c r="O151" i="1"/>
  <c r="O150" i="1" s="1"/>
  <c r="O144" i="1"/>
  <c r="I144" i="1"/>
  <c r="O142" i="1"/>
  <c r="I142" i="1"/>
  <c r="O140" i="1"/>
  <c r="I140" i="1"/>
  <c r="O139" i="1"/>
  <c r="O138" i="1" s="1"/>
  <c r="N138" i="1"/>
  <c r="M138" i="1"/>
  <c r="L138" i="1"/>
  <c r="K138" i="1"/>
  <c r="J138" i="1"/>
  <c r="O136" i="1"/>
  <c r="I136" i="1"/>
  <c r="O134" i="1"/>
  <c r="I134" i="1"/>
  <c r="I132" i="1"/>
  <c r="O132" i="1"/>
  <c r="O130" i="1"/>
  <c r="I130" i="1"/>
  <c r="O128" i="1"/>
  <c r="I128" i="1"/>
  <c r="O125" i="1"/>
  <c r="I125" i="1"/>
  <c r="O120" i="1"/>
  <c r="I120" i="1"/>
  <c r="O119" i="1"/>
  <c r="O118" i="1" s="1"/>
  <c r="I119" i="1"/>
  <c r="I118" i="1" s="1"/>
  <c r="O85" i="1"/>
  <c r="I85" i="1"/>
  <c r="O115" i="1"/>
  <c r="O114" i="1" s="1"/>
  <c r="O113" i="1" s="1"/>
  <c r="O111" i="1"/>
  <c r="O110" i="1" s="1"/>
  <c r="O109" i="1" s="1"/>
  <c r="O107" i="1"/>
  <c r="O106" i="1" s="1"/>
  <c r="O105" i="1" s="1"/>
  <c r="O103" i="1"/>
  <c r="O102" i="1" s="1"/>
  <c r="O99" i="1"/>
  <c r="O98" i="1" s="1"/>
  <c r="O97" i="1" s="1"/>
  <c r="I95" i="1"/>
  <c r="O87" i="1"/>
  <c r="I87" i="1"/>
  <c r="O86" i="1"/>
  <c r="O83" i="1"/>
  <c r="I83" i="1"/>
  <c r="I79" i="1"/>
  <c r="O79" i="1"/>
  <c r="N79" i="1"/>
  <c r="N76" i="1" s="1"/>
  <c r="M79" i="1"/>
  <c r="M76" i="1" s="1"/>
  <c r="L79" i="1"/>
  <c r="L76" i="1" s="1"/>
  <c r="K79" i="1"/>
  <c r="K76" i="1" s="1"/>
  <c r="J79" i="1"/>
  <c r="J76" i="1" s="1"/>
  <c r="O77" i="1"/>
  <c r="I77" i="1"/>
  <c r="O73" i="1"/>
  <c r="I73" i="1"/>
  <c r="O71" i="1"/>
  <c r="I71" i="1"/>
  <c r="O69" i="1"/>
  <c r="I69" i="1"/>
  <c r="I68" i="1" s="1"/>
  <c r="I67" i="1" s="1"/>
  <c r="O64" i="1"/>
  <c r="O63" i="1" s="1"/>
  <c r="O62" i="1" s="1"/>
  <c r="O61" i="1" s="1"/>
  <c r="I64" i="1"/>
  <c r="I63" i="1" s="1"/>
  <c r="I62" i="1" s="1"/>
  <c r="I61" i="1" s="1"/>
  <c r="O59" i="1"/>
  <c r="O58" i="1" s="1"/>
  <c r="O57" i="1" s="1"/>
  <c r="O56" i="1" s="1"/>
  <c r="I59" i="1"/>
  <c r="I58" i="1" s="1"/>
  <c r="I57" i="1" s="1"/>
  <c r="I56" i="1" s="1"/>
  <c r="O41" i="1"/>
  <c r="O40" i="1" s="1"/>
  <c r="O26" i="1" s="1"/>
  <c r="I41" i="1"/>
  <c r="O51" i="1"/>
  <c r="I51" i="1"/>
  <c r="O50" i="1"/>
  <c r="I50" i="1"/>
  <c r="I49" i="1" s="1"/>
  <c r="O47" i="1"/>
  <c r="I47" i="1"/>
  <c r="O46" i="1"/>
  <c r="I46" i="1"/>
  <c r="I45" i="1" s="1"/>
  <c r="O44" i="1"/>
  <c r="O43" i="1" s="1"/>
  <c r="O42" i="1" s="1"/>
  <c r="I43" i="1"/>
  <c r="I42" i="1" s="1"/>
  <c r="N42" i="1"/>
  <c r="M42" i="1"/>
  <c r="L42" i="1"/>
  <c r="K42" i="1"/>
  <c r="J42" i="1"/>
  <c r="O38" i="1"/>
  <c r="I38" i="1"/>
  <c r="I37" i="1" s="1"/>
  <c r="I36" i="1" s="1"/>
  <c r="O37" i="1"/>
  <c r="O36" i="1" s="1"/>
  <c r="O34" i="1"/>
  <c r="I34" i="1"/>
  <c r="O33" i="1"/>
  <c r="I33" i="1"/>
  <c r="O32" i="1"/>
  <c r="I32" i="1"/>
  <c r="O30" i="1"/>
  <c r="I30" i="1"/>
  <c r="I29" i="1" s="1"/>
  <c r="O29" i="1"/>
  <c r="O28" i="1" s="1"/>
  <c r="O24" i="1"/>
  <c r="I24" i="1"/>
  <c r="I23" i="1" s="1"/>
  <c r="I22" i="1" s="1"/>
  <c r="I21" i="1" s="1"/>
  <c r="O23" i="1"/>
  <c r="O22" i="1" s="1"/>
  <c r="O21" i="1" s="1"/>
  <c r="O19" i="1"/>
  <c r="I19" i="1"/>
  <c r="I18" i="1" s="1"/>
  <c r="O18" i="1"/>
  <c r="O16" i="1"/>
  <c r="O15" i="1" s="1"/>
  <c r="I12" i="1"/>
  <c r="I11" i="1" s="1"/>
  <c r="O8" i="1"/>
  <c r="I8" i="1"/>
  <c r="I7" i="1" s="1"/>
  <c r="O7" i="1"/>
  <c r="O178" i="1" l="1"/>
  <c r="O265" i="1"/>
  <c r="O264" i="1" s="1"/>
  <c r="O189" i="1"/>
  <c r="O247" i="1"/>
  <c r="O237" i="1" s="1"/>
  <c r="O236" i="1" s="1"/>
  <c r="I275" i="1"/>
  <c r="O275" i="1"/>
  <c r="J146" i="1"/>
  <c r="L146" i="1"/>
  <c r="N146" i="1"/>
  <c r="I199" i="1"/>
  <c r="I198" i="1" s="1"/>
  <c r="I178" i="1"/>
  <c r="I189" i="1"/>
  <c r="I247" i="1"/>
  <c r="I237" i="1" s="1"/>
  <c r="O160" i="1"/>
  <c r="I265" i="1"/>
  <c r="I264" i="1" s="1"/>
  <c r="I236" i="1" s="1"/>
  <c r="K146" i="1"/>
  <c r="M146" i="1"/>
  <c r="I160" i="1"/>
  <c r="O199" i="1"/>
  <c r="O198" i="1" s="1"/>
  <c r="I139" i="1"/>
  <c r="I138" i="1" s="1"/>
  <c r="O124" i="1"/>
  <c r="O123" i="1" s="1"/>
  <c r="I124" i="1"/>
  <c r="I123" i="1" s="1"/>
  <c r="O27" i="1"/>
  <c r="I28" i="1"/>
  <c r="I27" i="1"/>
  <c r="I122" i="1"/>
  <c r="O122" i="1"/>
  <c r="O12" i="1"/>
  <c r="O11" i="1" s="1"/>
  <c r="I76" i="1"/>
  <c r="I75" i="1" s="1"/>
  <c r="I66" i="1" s="1"/>
  <c r="O6" i="1"/>
  <c r="I40" i="1"/>
  <c r="I26" i="1" s="1"/>
  <c r="I6" i="1" s="1"/>
  <c r="O68" i="1"/>
  <c r="O67" i="1" s="1"/>
  <c r="O76" i="1"/>
  <c r="O75" i="1" s="1"/>
  <c r="O148" i="1"/>
  <c r="O147" i="1" s="1"/>
  <c r="O149" i="1"/>
  <c r="O101" i="1"/>
  <c r="O96" i="1"/>
  <c r="O95" i="1" s="1"/>
  <c r="O159" i="1" l="1"/>
  <c r="I159" i="1"/>
  <c r="I146" i="1" s="1"/>
  <c r="I5" i="1" s="1"/>
  <c r="I284" i="1" s="1"/>
  <c r="O146" i="1"/>
  <c r="O66" i="1"/>
  <c r="O5" i="1" l="1"/>
  <c r="O284" i="1" s="1"/>
</calcChain>
</file>

<file path=xl/sharedStrings.xml><?xml version="1.0" encoding="utf-8"?>
<sst xmlns="http://schemas.openxmlformats.org/spreadsheetml/2006/main" count="1413" uniqueCount="335">
  <si>
    <t>(тыс. рублей)</t>
  </si>
  <si>
    <t>Наименование</t>
  </si>
  <si>
    <t>Вед.</t>
  </si>
  <si>
    <t>Разд.</t>
  </si>
  <si>
    <t>Вед</t>
  </si>
  <si>
    <t>Р Пд</t>
  </si>
  <si>
    <t>Целевая статья расходов</t>
  </si>
  <si>
    <t>Вид расходов</t>
  </si>
  <si>
    <t>Код эконом. классиф.</t>
  </si>
  <si>
    <t>План</t>
  </si>
  <si>
    <t>Рег.класс.</t>
  </si>
  <si>
    <t>#Н/Д</t>
  </si>
  <si>
    <t>Факт</t>
  </si>
  <si>
    <t>Администрация Изыхского сельсовета</t>
  </si>
  <si>
    <t>0000</t>
  </si>
  <si>
    <t>0000000000</t>
  </si>
  <si>
    <t>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</si>
  <si>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</si>
  <si>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</si>
  <si>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</si>
  <si>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</si>
  <si>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в сфере установленных функций органов местного самоуправления</t>
  </si>
  <si>
    <t>0900000000</t>
  </si>
  <si>
    <t>Расходы  на выплаты персоналу государственных (муниципальных) органов</t>
  </si>
  <si>
    <t>0900001000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</si>
  <si>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</si>
  <si>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</si>
  <si>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</si>
  <si>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0900002000</t>
  </si>
  <si>
    <t xml:space="preserve">Иные закупки товаров, работ и услуг  для обеспечения государственных  (муниципальных) нужд </t>
  </si>
  <si>
    <t>9080001400</t>
  </si>
  <si>
    <t>240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</si>
  <si>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</si>
  <si>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</si>
  <si>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</si>
  <si>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</si>
  <si>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Обеспечение проведения выбров и референдумов</t>
  </si>
  <si>
    <t>0107</t>
  </si>
  <si>
    <t>200</t>
  </si>
  <si>
    <t>Мероприятие "Обеспечение проведения выборов главы образования Изыхский сельсовет"</t>
  </si>
  <si>
    <t>0900009000</t>
  </si>
  <si>
    <t>244</t>
  </si>
  <si>
    <t>Резервные фонды</t>
  </si>
  <si>
    <t>0111</t>
  </si>
  <si>
    <t>9000000000</t>
  </si>
  <si>
    <t>9090000000</t>
  </si>
  <si>
    <t>Резервные фонды местных администраций</t>
  </si>
  <si>
    <t>9090008900</t>
  </si>
  <si>
    <t>Резервные средства</t>
  </si>
  <si>
    <t>870</t>
  </si>
  <si>
    <t>Прочие расходы</t>
  </si>
  <si>
    <t>290</t>
  </si>
  <si>
    <t>Другие общегосударственные  вопросы</t>
  </si>
  <si>
    <t>0113</t>
  </si>
  <si>
    <t>МП Развитие и поддержка территориального общественного самоуправления на территории Подсинского сельсовета на 2016-2020 годы"</t>
  </si>
  <si>
    <t>1900000000</t>
  </si>
  <si>
    <t>Мероприятие "Организация и проведение конкурсов "Лучший ТОС" и "Лучший активист ТОС"</t>
  </si>
  <si>
    <t>1900010000</t>
  </si>
  <si>
    <t>Прочая закупка товаров, работ и услуг для обеспечения государственных (муниципальных) нужд</t>
  </si>
  <si>
    <t>Прочие работы, услуги</t>
  </si>
  <si>
    <t>226</t>
  </si>
  <si>
    <t>Мероприятие "Финансовая поддержка ТОС"</t>
  </si>
  <si>
    <t>1900020000</t>
  </si>
  <si>
    <t>Мероприятие "Информационное обеспечение деятельности ТОС"</t>
  </si>
  <si>
    <t>190003М000</t>
  </si>
  <si>
    <t>Муниципальная программа "Развитие и поддержка территориального общественного самоуправления на территории Изыхского сельсовета на 2018-2022 годы"</t>
  </si>
  <si>
    <t>0600000000</t>
  </si>
  <si>
    <t>0600071200</t>
  </si>
  <si>
    <t xml:space="preserve">Закупка товаров, работ и услуг  для обеспечения государственных  (муниципальных) нужд </t>
  </si>
  <si>
    <t>0600001000</t>
  </si>
  <si>
    <t>Увеличение стоимости материальных запасов</t>
  </si>
  <si>
    <t>340</t>
  </si>
  <si>
    <t>Мероприятие "Организация участия ТОС в благотворительных, поселковых, районных, республиканских творческих и культурно-массовых мероприятиях"</t>
  </si>
  <si>
    <t>0600003000</t>
  </si>
  <si>
    <t>Мероприятие "Проведение плановых мероприятий (трудовые десанты, субботники) по благоустройству на территории ТОС</t>
  </si>
  <si>
    <t>0600004000</t>
  </si>
  <si>
    <t>Мероприятие "Лучшее муниципальное образование"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</si>
  <si>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</si>
  <si>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"Развитие органов местного самоуправления Изыхского сельсовета на 2018-2022 годы</t>
  </si>
  <si>
    <t>Обеспечение деятельности органов государственной власти (государственных органов, государственных учреждений)</t>
  </si>
  <si>
    <t>0900003000</t>
  </si>
  <si>
    <t>090003000</t>
  </si>
  <si>
    <t>НАЦИОНАЛЬНАЯ ОБОРОНА</t>
  </si>
  <si>
    <t>0200</t>
  </si>
  <si>
    <t xml:space="preserve">Мобилизационная и вневойсковая подготовка </t>
  </si>
  <si>
    <t>0203</t>
  </si>
  <si>
    <t>Муниципальная программа "Развитие органов местного самоуправления Изыхского сельсовета на 2018-2022 годы"</t>
  </si>
  <si>
    <t>Мероприятие "Осуществление первичного воинского учета на территориях где отсутствуют военные комиссариаты"</t>
  </si>
  <si>
    <t>0900051180</t>
  </si>
  <si>
    <t>НАЦИОНАЛЬНАЯ БЕЗОПАСТНОСТЬ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</si>
  <si>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</si>
  <si>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</si>
  <si>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</si>
  <si>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1200000000</t>
  </si>
  <si>
    <t>1200001000</t>
  </si>
  <si>
    <t>Мероприятие "Создание, хранение и восполнение резервов материальных ресурсов для ликвидации ЧС природного и техногенного характера"</t>
  </si>
  <si>
    <t>1200002000</t>
  </si>
  <si>
    <t xml:space="preserve">Мероприятие "Обучение руковдящего состава, должностных лиц, населения Изыхского сельсовета в области гражданской обороны и ликвидации чрезвычайных ситуаций" </t>
  </si>
  <si>
    <t>1200004000</t>
  </si>
  <si>
    <t>Обеспечение пожарной безопасности</t>
  </si>
  <si>
    <t>0310</t>
  </si>
  <si>
    <t>Муниципальная программа "Защита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</si>
  <si>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 Изготовление, приобретение информационной продукции"</t>
  </si>
  <si>
    <t>1200003000</t>
  </si>
  <si>
    <t>Мероприятие " Устройство и обновление минерализованной полосы"</t>
  </si>
  <si>
    <t>1200005000</t>
  </si>
  <si>
    <t>Мероприятие " Содержание и стимулирование добровольной пожарной дружины"</t>
  </si>
  <si>
    <t>1200007000</t>
  </si>
  <si>
    <t>Мероприятие "Ежегодное техническое обслуживание огнетушителей"</t>
  </si>
  <si>
    <t>1200012000</t>
  </si>
  <si>
    <t>225</t>
  </si>
  <si>
    <t>Мероприятие "Обслуживание противопожарного оборудования и инвентаря"</t>
  </si>
  <si>
    <t>1200013000</t>
  </si>
  <si>
    <t>Обеспчение деятельности организаций в сфере пожарно безопасности</t>
  </si>
  <si>
    <t>9066771210</t>
  </si>
  <si>
    <t>Мероприятие "Заправка и приобретение огнетушителей"</t>
  </si>
  <si>
    <t>060005М000</t>
  </si>
  <si>
    <t>Работы, услуги по содержанию имущества</t>
  </si>
  <si>
    <t>Мероприятие "Материальное стимулирование членов ДПД за участие в обеспечении пожарной безопасности и тушении пожаров на территории муниципального образования"</t>
  </si>
  <si>
    <t>060007М000</t>
  </si>
  <si>
    <t>Другие вопросы в области национальной безопасности и правоохранительной деятельности</t>
  </si>
  <si>
    <t>0314</t>
  </si>
  <si>
    <t>МП «По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 и ликвидации их последствий на территории Подсинского сельсовет на 2016-2020годы»</t>
  </si>
  <si>
    <t>0500000000</t>
  </si>
  <si>
    <t>Мероприятие "Стимулирование участия населения в деятельности общественного формирования по охране общественного порядка"</t>
  </si>
  <si>
    <t>0500010000</t>
  </si>
  <si>
    <t>Мероприятие "Разработать и распостронить среди населения памятки (листовки) о порядке действия при совершении правонарушений"</t>
  </si>
  <si>
    <t>0500020000</t>
  </si>
  <si>
    <t xml:space="preserve"> Увеличение стоимости материальных запасов</t>
  </si>
  <si>
    <t>Мероприятие "Разработать и распостронить , среди населения памятки (листовки) о порядке деиствия при совершения терроризма и экстремизма"</t>
  </si>
  <si>
    <t>050003М000</t>
  </si>
  <si>
    <t xml:space="preserve">Закупка товаров, работ и услуг  для государственных  (муниципальных) нужд </t>
  </si>
  <si>
    <t>Мероприятие "Уничтожение дикорастущих наркосодержащих растений"</t>
  </si>
  <si>
    <t>0500040000</t>
  </si>
  <si>
    <t>Мероприятие "Проведение мероприятий по пропаганде здорового образа жизни"</t>
  </si>
  <si>
    <t>050005М000</t>
  </si>
  <si>
    <t>Муниципальная программа «Меры 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и ликвидации их последствий на территории муниципального образования"</t>
  </si>
  <si>
    <t>Мероприятие " Создание и стимулирование общественного формирования по охране общественного порядка "Отряд содействия полиции""</t>
  </si>
  <si>
    <t>0500001000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</si>
  <si>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</si>
  <si>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</si>
  <si>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</si>
  <si>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</si>
  <si>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"Комплексное развитие систем транспортной инфраструктуры дорожного хозяйства на территории Изыхского сельсовета"</t>
  </si>
  <si>
    <t>0100000000</t>
  </si>
  <si>
    <t>Мероприятие " Паспортизация дорог местного значения"</t>
  </si>
  <si>
    <t>0100001000</t>
  </si>
  <si>
    <t>9080001700</t>
  </si>
  <si>
    <t>Мероприятие "Обустройство пешеходных дорожек"</t>
  </si>
  <si>
    <t>010002000</t>
  </si>
  <si>
    <t>0100002000</t>
  </si>
  <si>
    <t>Мероприятие "Ямочный ремонт"</t>
  </si>
  <si>
    <t>0100004000</t>
  </si>
  <si>
    <t>Мероприятие "Содержание дорог (грейдеровка, чистка, подсыпка)"</t>
  </si>
  <si>
    <t>0100005000</t>
  </si>
  <si>
    <t>Мероприятие "Приобритение основных средств,  материалов для содержания дорог"</t>
  </si>
  <si>
    <t>0100006000</t>
  </si>
  <si>
    <t>Мероприятие "Оплата по договорам за работы по содержанию дорог (нанесение дорожной разметки)"</t>
  </si>
  <si>
    <t>0100007000</t>
  </si>
  <si>
    <t>Другие вопросы в области национальной экономики</t>
  </si>
  <si>
    <t>0412</t>
  </si>
  <si>
    <t>Муниципальная программа "О развитии и поддержке малого и среднего предпринимательства  в муниципальном образовании"</t>
  </si>
  <si>
    <t>0700000000</t>
  </si>
  <si>
    <t>Мероприятие "Реализация массовых программ обучения и повышения квалификации (проведение конкурса профессионального мастерства"</t>
  </si>
  <si>
    <t>0700001000</t>
  </si>
  <si>
    <t>Мероприятие " Обеспечение открытости информации , формирование положительного имиджа малого и среднего предпринимательства, организация освещения хода реализации программы в средствах миассовой информации , подготовка публикаций"</t>
  </si>
  <si>
    <t>0700003000</t>
  </si>
  <si>
    <t>Мероприятие " Оказание консультационно - информационной и организационной помощи будущим субъектам малого и среднего предпринимательства , безработным гражданам по вопросам организации собственного дела"</t>
  </si>
  <si>
    <t>0700009000</t>
  </si>
  <si>
    <t>ЖИЛИЩНО-КОММУНАЛЬНОГО ХОЗЯЙСТВО</t>
  </si>
  <si>
    <t>0500</t>
  </si>
  <si>
    <t>Жилищное хозяйство</t>
  </si>
  <si>
    <t>0501</t>
  </si>
  <si>
    <t>МП "Переселение граждан, проживающих на территории Подсинский сельсовет, из аварийного жилого фонда в 2016-2020 годах"</t>
  </si>
  <si>
    <t>2100000000</t>
  </si>
  <si>
    <t>Работы по проектированию и строительству, реконструкции многоквартирного дома, признанного аварийным</t>
  </si>
  <si>
    <t>2100010000</t>
  </si>
  <si>
    <t>Мероприятия в сфере жилищно-коммунального хозяйства, благоустройство</t>
  </si>
  <si>
    <t>9070000000</t>
  </si>
  <si>
    <t>Мероприятия в области комунального хозяйства</t>
  </si>
  <si>
    <t>9070060020</t>
  </si>
  <si>
    <t>Коммунальное хозяйство</t>
  </si>
  <si>
    <t>0502</t>
  </si>
  <si>
    <t>Муниципальные программа "Энергосбережение и повышение энергетической эффективности в администрации  Изыхский сельсовеат на 2018-2020 годы"</t>
  </si>
  <si>
    <t>0200000000</t>
  </si>
  <si>
    <t>Мероприятие "Проведение энергоаудита муниципальных зданий, включаемых в программу энергоэффективности"</t>
  </si>
  <si>
    <t>0200001000</t>
  </si>
  <si>
    <t>Мероприятие "Утепление стен административных зданий"</t>
  </si>
  <si>
    <t>0200002000</t>
  </si>
  <si>
    <t>Мероприятие " Замена ламп накаливания на энергосберегающие"</t>
  </si>
  <si>
    <t>0200003000</t>
  </si>
  <si>
    <t>Мероприятие "Замена оконных и дверных блоков в административных зданиях"</t>
  </si>
  <si>
    <t>0200004000</t>
  </si>
  <si>
    <t>Муниципальная программа "Чистая вода на 2010-2020 годы"</t>
  </si>
  <si>
    <t>0300000000</t>
  </si>
  <si>
    <t>Мероприятие "Разработка проектно-сметной документации зоны санитарной охраны водозаборов"</t>
  </si>
  <si>
    <t>0300001000</t>
  </si>
  <si>
    <t>Мероприятие "Разработка проектно-сметной документации на строительство водопровода</t>
  </si>
  <si>
    <t>0300002000</t>
  </si>
  <si>
    <t>Мероприятике "Строительство водопровода"</t>
  </si>
  <si>
    <t>0300003000</t>
  </si>
  <si>
    <t>Мероприятие "Ограждение санитарной зоны водозаборов п. Изыхские Копи"</t>
  </si>
  <si>
    <t>030000400</t>
  </si>
  <si>
    <t>0300004000</t>
  </si>
  <si>
    <t>Муниципальная программа " Комплексное развитие систем коммунальной инфраструктуры"</t>
  </si>
  <si>
    <t>0400000000</t>
  </si>
  <si>
    <t>Мероприятие " Реконструкция и капитальтный ремонт системы водоснабжения в Изыхском сельсовете"</t>
  </si>
  <si>
    <t>0400001000</t>
  </si>
  <si>
    <t>Мероприятие " Строительство объектов системы водоснабжения"</t>
  </si>
  <si>
    <t>0400002000</t>
  </si>
  <si>
    <t>Мероприятие "Замена светильников"</t>
  </si>
  <si>
    <t>0400003000</t>
  </si>
  <si>
    <t>Мероприятие " Приобритение дымососа"</t>
  </si>
  <si>
    <t>0400004000</t>
  </si>
  <si>
    <t>Меропприятие "Приобретение насоса"</t>
  </si>
  <si>
    <t>0400005000</t>
  </si>
  <si>
    <t>Муниципальная программа " Модернизация коммунальной инфраструктуры 2018-2022 годы"</t>
  </si>
  <si>
    <t>1600000000</t>
  </si>
  <si>
    <t>Мероприятие " Проведение государственных экспертиз проектной документации и сметной стоимости строительства водопровода"</t>
  </si>
  <si>
    <t>1600001000</t>
  </si>
  <si>
    <t>Мероприятие "Капитальный ремонт водопроводной сети , закольцовка улиц"</t>
  </si>
  <si>
    <t>1600002000</t>
  </si>
  <si>
    <t>Мероприятие " Приобретение установки по обеззараживанию воды"</t>
  </si>
  <si>
    <t>1600003000</t>
  </si>
  <si>
    <t>Мероприятие "Капитальный ремонт, реконструкция наружных сетей водоснабжения п.Изыхские Копи"</t>
  </si>
  <si>
    <t>1600013000</t>
  </si>
  <si>
    <t>Благоустройство</t>
  </si>
  <si>
    <t>0503</t>
  </si>
  <si>
    <t>Муниципальная программа "Благоустройство территории Изыхского сельсовета на 2018-2022"</t>
  </si>
  <si>
    <t>1100000000</t>
  </si>
  <si>
    <t>Мероприятие " Ремонт и содержание детских игровых, спортивных площадок, хоккейной коробки"</t>
  </si>
  <si>
    <t>1100001000</t>
  </si>
  <si>
    <t>Мероприятие "Содержание мемориального комплекса "Парк Победы""</t>
  </si>
  <si>
    <t>1100002000</t>
  </si>
  <si>
    <t>Мероприятие " Отлов безнадзорных животных"</t>
  </si>
  <si>
    <t>1100003000</t>
  </si>
  <si>
    <t>Мероприятие "Проведение субботников и месячников по благоустройству"</t>
  </si>
  <si>
    <t>1100004000</t>
  </si>
  <si>
    <t>Мероприятие " Проведение конкурсных мероприятий в сфере благоустройства"</t>
  </si>
  <si>
    <t>1100005000</t>
  </si>
  <si>
    <t>Мероприятие " Благоустройство кладбищ"</t>
  </si>
  <si>
    <t>1100006000</t>
  </si>
  <si>
    <t>Мероприятие "Скашивание травы на территории поселения в весенне-летний период"</t>
  </si>
  <si>
    <t>1100007000</t>
  </si>
  <si>
    <t>Мероприятие "Очистка улиц от мусора"</t>
  </si>
  <si>
    <t>1100008000</t>
  </si>
  <si>
    <t>Мероприятие " Вывоз несанкционированных свалок"</t>
  </si>
  <si>
    <t>1100009000</t>
  </si>
  <si>
    <t>Мероприятие " Приобритение основных средств (ГСМ, материалов для содержания транспортных средств"</t>
  </si>
  <si>
    <t>1100010000</t>
  </si>
  <si>
    <t>Мероприятие "Обрезка, побелка деревьев"</t>
  </si>
  <si>
    <t>1100011000</t>
  </si>
  <si>
    <t>Мероприятие " Акарицидная и дератизационная обработка мест массового пребывания граждан"</t>
  </si>
  <si>
    <t>1100012000</t>
  </si>
  <si>
    <t>Мероприятие "Озеленение территории поселения"</t>
  </si>
  <si>
    <t>1100013000</t>
  </si>
  <si>
    <t>Мероприятие " Содержание, ремонт, замена осветительных приборов и оборудования уличного освещения"</t>
  </si>
  <si>
    <t>1100014000</t>
  </si>
  <si>
    <t>Мероприятие "Оплата услуг по предоставлению электроэнергии"</t>
  </si>
  <si>
    <t>1100015000</t>
  </si>
  <si>
    <t>Мероприятие "Оплата по договорам за работы по содержанию дорог, обслуживаие транспорта"</t>
  </si>
  <si>
    <t>1100016000</t>
  </si>
  <si>
    <t>Образование</t>
  </si>
  <si>
    <t>0700</t>
  </si>
  <si>
    <t>0705</t>
  </si>
  <si>
    <t>Мероприятие "Профессиональная подготовка, переподготова и повышение квалификации"</t>
  </si>
  <si>
    <t>0900005000</t>
  </si>
  <si>
    <t>КУЛЬТУРА, КИНЕМАТОГРАФИЯ</t>
  </si>
  <si>
    <t>0800</t>
  </si>
  <si>
    <t xml:space="preserve">Культура </t>
  </si>
  <si>
    <t>0801</t>
  </si>
  <si>
    <t>Муниципальная программа " Комплексное развитие системы социальной инфраструктуры на территории Изыхского сельсовета на 2018-2027 года"</t>
  </si>
  <si>
    <t>1300000000</t>
  </si>
  <si>
    <t>Мероприятие "Строительство сельского дома культуры"</t>
  </si>
  <si>
    <t>1300001000</t>
  </si>
  <si>
    <t>610</t>
  </si>
  <si>
    <t>611</t>
  </si>
  <si>
    <t>Мероприятие "Строительство сельского дома культуры на 300 мест в п. Изыхские Копи"</t>
  </si>
  <si>
    <t>1300010000</t>
  </si>
  <si>
    <t>Муниципальная программа "Развитие культуры в Изыхском сельсовете на 2018-2022 годы"</t>
  </si>
  <si>
    <t>14000000000</t>
  </si>
  <si>
    <t>Мероприятие "Проведение календарных праздников"</t>
  </si>
  <si>
    <t>1400001000</t>
  </si>
  <si>
    <t>Мероприятие "Участие в фестивалях и конкурсах различного уровня (районных, республиканских, региональных, всероссийских)"</t>
  </si>
  <si>
    <t>1400002000</t>
  </si>
  <si>
    <t>Мероприятие "Обновление и пополнение материально-технической базы"</t>
  </si>
  <si>
    <t>1400003000</t>
  </si>
  <si>
    <t>Мероприятие "Субсидия на предоставление услуг культурного досуга"</t>
  </si>
  <si>
    <t>1400004000</t>
  </si>
  <si>
    <t>Расходы на выплаты персоналу  государственных (муниципальных) органов</t>
  </si>
  <si>
    <t>Мероприятие "Изготовление информационных материалов"</t>
  </si>
  <si>
    <t>1400005000</t>
  </si>
  <si>
    <t>1400006000</t>
  </si>
  <si>
    <t>Мероприятие "Приобретение детского игрового комплекса"</t>
  </si>
  <si>
    <t>1400008000</t>
  </si>
  <si>
    <t>Субсидии бюджетным учреждениям</t>
  </si>
  <si>
    <t>1400070270</t>
  </si>
  <si>
    <t xml:space="preserve">ДРУГИЕ ВОПРОСЫ В ОБЛАСТИ КУЛЬТУРЫ И КИНЕМАТОГРАФИИ </t>
  </si>
  <si>
    <t>0804</t>
  </si>
  <si>
    <t>0000000</t>
  </si>
  <si>
    <t>Мероприятие "Обеспечение деятельности структурных подразделениий, централизованной бухгалтерии, группы хозяйственного обслуживания в сфере культуры"</t>
  </si>
  <si>
    <t>0900006000</t>
  </si>
  <si>
    <t>0900008000</t>
  </si>
  <si>
    <t>Исполнение судебных актов</t>
  </si>
  <si>
    <t>830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</si>
  <si>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</si>
  <si>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</si>
  <si>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</si>
  <si>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</si>
  <si>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</si>
  <si>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</si>
  <si>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Социальная политика</t>
  </si>
  <si>
    <t>Пенсионное обеспечение</t>
  </si>
  <si>
    <t>Муниципальная программа " Развитие органов местного самоуправления Изыхского сельсовета на 2018-2022 годы"</t>
  </si>
  <si>
    <t>Мероприятие "Доплаты к пенсиям муниципальных служащих"</t>
  </si>
  <si>
    <t>0900007000</t>
  </si>
  <si>
    <t>Публичные нормативные социальные выплаты гражданам</t>
  </si>
  <si>
    <t>310</t>
  </si>
  <si>
    <t>Социальное обеспечение населения</t>
  </si>
  <si>
    <t>ИТОГО</t>
  </si>
  <si>
    <t>000000000</t>
  </si>
  <si>
    <t>И.А.Щепилова</t>
  </si>
  <si>
    <t>Главный бухгалтер</t>
  </si>
  <si>
    <t>Ведомственная структура расходов бюджета муниципального образования Изыхский сельсовет за 2018год</t>
  </si>
  <si>
    <t>Мероприятие "Функционирования высшего должностного лица муниципального образования Изыхский сельсовет"</t>
  </si>
  <si>
    <t>Мероприятие "Обеспечение деятельности аппарата администраци муниципального образования Изыхский сельсовет"</t>
  </si>
  <si>
    <t>% исполнения</t>
  </si>
  <si>
    <t>Мероприятие "Повышение эффективности деятельности органов местного самоуправления по работе с ТОС"</t>
  </si>
  <si>
    <t>Иные закупки товаров, работ и услуг для обеспечения государственных (муниципальных) нужд</t>
  </si>
  <si>
    <t>Муниципальная программа " 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</si>
  <si>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"Проведение тренировок по гражданской обороне, оповещение и информирование населения"</t>
  </si>
  <si>
    <t>Мероприятие "Предоставление субсидий, бюджетным учреждениям и иным некоммерческим организациям"</t>
  </si>
  <si>
    <t>Глава Изыхского сельсовета</t>
  </si>
  <si>
    <t>Е.А. Рысакова</t>
  </si>
  <si>
    <t xml:space="preserve">Приложение 5                                                                                                                      к Решению Совета депутатов Изыхского сельсовета от 26.04.2019 № 15 "Об исполнении бюджета Изыхского сельсовета за 2018 год"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</si>
</sst>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vertical="top" shrinkToFit="1"/>
    </xf>
    <xf numFmtId="0" fontId="2" fillId="5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shrinkToFit="1"/>
    </xf>
    <xf numFmtId="4" fontId="2" fillId="5" borderId="2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top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" fontId="4" fillId="4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vertical="top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4" fontId="4" fillId="3" borderId="2" xfId="0" applyNumberFormat="1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vertical="top" shrinkToFit="1"/>
    </xf>
    <xf numFmtId="4" fontId="2" fillId="0" borderId="2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/>
    <xf numFmtId="49" fontId="2" fillId="3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center" vertical="top" shrinkToFit="1"/>
    </xf>
    <xf numFmtId="4" fontId="4" fillId="5" borderId="0" xfId="0" applyNumberFormat="1" applyFont="1" applyFill="1"/>
    <xf numFmtId="0" fontId="4" fillId="5" borderId="0" xfId="0" applyFont="1" applyFill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/>
    <xf numFmtId="49" fontId="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/>
    <xf numFmtId="49" fontId="4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/>
    <xf numFmtId="49" fontId="2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7" fillId="5" borderId="2" xfId="0" applyFont="1" applyFill="1" applyBorder="1" applyAlignment="1"/>
    <xf numFmtId="4" fontId="7" fillId="5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top"/>
    </xf>
    <xf numFmtId="0" fontId="4" fillId="5" borderId="4" xfId="0" applyFont="1" applyFill="1" applyBorder="1" applyAlignment="1"/>
    <xf numFmtId="0" fontId="2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shrinkToFit="1"/>
    </xf>
    <xf numFmtId="4" fontId="2" fillId="2" borderId="4" xfId="0" applyNumberFormat="1" applyFont="1" applyFill="1" applyBorder="1" applyAlignment="1">
      <alignment horizontal="center" vertical="top" shrinkToFi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/>
    <xf numFmtId="0" fontId="2" fillId="0" borderId="2" xfId="0" applyFont="1" applyBorder="1" applyAlignment="1"/>
    <xf numFmtId="49" fontId="7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wrapText="1"/>
    </xf>
    <xf numFmtId="0" fontId="2" fillId="3" borderId="2" xfId="0" applyFont="1" applyFill="1" applyBorder="1" applyAlignment="1"/>
    <xf numFmtId="4" fontId="2" fillId="2" borderId="0" xfId="0" applyNumberFormat="1" applyFont="1" applyFill="1" applyBorder="1" applyAlignment="1">
      <alignment horizontal="center" vertical="top" shrinkToFit="1"/>
    </xf>
    <xf numFmtId="4" fontId="2" fillId="5" borderId="2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vertical="top" shrinkToFit="1"/>
    </xf>
    <xf numFmtId="0" fontId="4" fillId="3" borderId="2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shrinkToFit="1"/>
    </xf>
    <xf numFmtId="49" fontId="4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9" fontId="2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shrinkToFit="1"/>
    </xf>
    <xf numFmtId="4" fontId="4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top" shrinkToFit="1"/>
    </xf>
    <xf numFmtId="4" fontId="2" fillId="8" borderId="0" xfId="0" applyNumberFormat="1" applyFont="1" applyFill="1"/>
    <xf numFmtId="0" fontId="2" fillId="8" borderId="2" xfId="0" applyFont="1" applyFill="1" applyBorder="1" applyAlignment="1">
      <alignment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top" shrinkToFit="1"/>
    </xf>
    <xf numFmtId="0" fontId="4" fillId="8" borderId="2" xfId="0" applyFont="1" applyFill="1" applyBorder="1" applyAlignment="1">
      <alignment horizontal="center" vertical="top" wrapText="1"/>
    </xf>
    <xf numFmtId="49" fontId="4" fillId="8" borderId="2" xfId="0" applyNumberFormat="1" applyFont="1" applyFill="1" applyBorder="1" applyAlignment="1">
      <alignment horizontal="center" vertical="top" shrinkToFit="1"/>
    </xf>
    <xf numFmtId="4" fontId="4" fillId="8" borderId="2" xfId="0" applyNumberFormat="1" applyFont="1" applyFill="1" applyBorder="1" applyAlignment="1">
      <alignment horizontal="center" vertical="top" shrinkToFit="1"/>
    </xf>
    <xf numFmtId="164" fontId="2" fillId="0" borderId="0" xfId="0" applyNumberFormat="1" applyFont="1" applyBorder="1" applyAlignment="1">
      <alignment horizontal="right"/>
    </xf>
    <xf numFmtId="49" fontId="2" fillId="5" borderId="7" xfId="0" applyNumberFormat="1" applyFont="1" applyFill="1" applyBorder="1" applyAlignment="1">
      <alignment horizontal="center" vertical="top" shrinkToFit="1"/>
    </xf>
    <xf numFmtId="0" fontId="2" fillId="2" borderId="3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justify" vertical="center"/>
    </xf>
    <xf numFmtId="4" fontId="4" fillId="8" borderId="0" xfId="0" applyNumberFormat="1" applyFont="1" applyFill="1"/>
    <xf numFmtId="49" fontId="4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left" vertical="center" wrapText="1"/>
    </xf>
    <xf numFmtId="49" fontId="4" fillId="8" borderId="2" xfId="0" applyNumberFormat="1" applyFont="1" applyFill="1" applyBorder="1" applyAlignment="1">
      <alignment vertical="center" shrinkToFit="1"/>
    </xf>
    <xf numFmtId="0" fontId="4" fillId="8" borderId="2" xfId="0" applyFont="1" applyFill="1" applyBorder="1" applyAlignment="1">
      <alignment horizontal="left" wrapText="1"/>
    </xf>
    <xf numFmtId="0" fontId="4" fillId="8" borderId="2" xfId="0" applyFont="1" applyFill="1" applyBorder="1" applyAlignment="1"/>
    <xf numFmtId="49" fontId="4" fillId="8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4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4" fontId="4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shrinkToFit="1"/>
    </xf>
    <xf numFmtId="49" fontId="6" fillId="8" borderId="2" xfId="0" applyNumberFormat="1" applyFont="1" applyFill="1" applyBorder="1" applyAlignment="1">
      <alignment horizontal="center" vertical="center" shrinkToFit="1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0" xfId="0" applyNumberFormat="1" applyFont="1" applyFill="1" applyAlignment="1">
      <alignment horizontal="center"/>
    </xf>
    <xf numFmtId="0" fontId="4" fillId="8" borderId="2" xfId="0" applyFont="1" applyFill="1" applyBorder="1"/>
    <xf numFmtId="49" fontId="4" fillId="8" borderId="2" xfId="0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vertical="top" wrapText="1"/>
    </xf>
    <xf numFmtId="4" fontId="2" fillId="0" borderId="5" xfId="0" applyNumberFormat="1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2" borderId="0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7"/>
  <sheetViews>
    <sheetView tabSelected="1" zoomScaleNormal="100" workbookViewId="0">
      <selection activeCell="F1" sqref="F1:P1"/>
    </sheetView>
  </sheetViews>
  <sheetFormatPr defaultRowHeight="15" x14ac:dyDescent="0.25"/>
  <cols>
    <col min="1" max="1" width="71.140625" style="4" customWidth="1"/>
    <col min="2" max="2" width="9.140625" style="4" hidden="1" customWidth="1"/>
    <col min="3" max="3" width="2.7109375" style="4" hidden="1" customWidth="1"/>
    <col min="4" max="4" width="5.5703125" style="4" customWidth="1"/>
    <col min="5" max="5" width="7.5703125" style="4" customWidth="1"/>
    <col min="6" max="6" width="12.140625" style="4" customWidth="1"/>
    <col min="7" max="8" width="9.5703125" style="4" customWidth="1"/>
    <col min="9" max="9" width="9.85546875" style="4" customWidth="1"/>
    <col min="10" max="10" width="9.42578125" style="4" hidden="1" customWidth="1"/>
    <col min="11" max="11" width="9.140625" style="4" hidden="1" customWidth="1"/>
    <col min="12" max="12" width="1.5703125" style="4" hidden="1" customWidth="1"/>
    <col min="13" max="13" width="3.28515625" style="4" hidden="1" customWidth="1"/>
    <col min="14" max="14" width="2" style="4" hidden="1" customWidth="1"/>
    <col min="15" max="15" width="10.140625" style="4" bestFit="1" customWidth="1"/>
    <col min="16" max="16" width="11" style="4" customWidth="1"/>
    <col min="17" max="257" width="9.140625" style="4"/>
    <col min="258" max="258" width="71.140625" style="4" customWidth="1"/>
    <col min="259" max="260" width="0" style="4" hidden="1" customWidth="1"/>
    <col min="261" max="261" width="5.5703125" style="4" customWidth="1"/>
    <col min="262" max="262" width="7.5703125" style="4" customWidth="1"/>
    <col min="263" max="263" width="12.140625" style="4" customWidth="1"/>
    <col min="264" max="265" width="9.5703125" style="4" customWidth="1"/>
    <col min="266" max="266" width="9.85546875" style="4" customWidth="1"/>
    <col min="267" max="271" width="0" style="4" hidden="1" customWidth="1"/>
    <col min="272" max="272" width="10.140625" style="4" bestFit="1" customWidth="1"/>
    <col min="273" max="513" width="9.140625" style="4"/>
    <col min="514" max="514" width="71.140625" style="4" customWidth="1"/>
    <col min="515" max="516" width="0" style="4" hidden="1" customWidth="1"/>
    <col min="517" max="517" width="5.5703125" style="4" customWidth="1"/>
    <col min="518" max="518" width="7.5703125" style="4" customWidth="1"/>
    <col min="519" max="519" width="12.140625" style="4" customWidth="1"/>
    <col min="520" max="521" width="9.5703125" style="4" customWidth="1"/>
    <col min="522" max="522" width="9.85546875" style="4" customWidth="1"/>
    <col min="523" max="527" width="0" style="4" hidden="1" customWidth="1"/>
    <col min="528" max="528" width="10.140625" style="4" bestFit="1" customWidth="1"/>
    <col min="529" max="769" width="9.140625" style="4"/>
    <col min="770" max="770" width="71.140625" style="4" customWidth="1"/>
    <col min="771" max="772" width="0" style="4" hidden="1" customWidth="1"/>
    <col min="773" max="773" width="5.5703125" style="4" customWidth="1"/>
    <col min="774" max="774" width="7.5703125" style="4" customWidth="1"/>
    <col min="775" max="775" width="12.140625" style="4" customWidth="1"/>
    <col min="776" max="777" width="9.5703125" style="4" customWidth="1"/>
    <col min="778" max="778" width="9.85546875" style="4" customWidth="1"/>
    <col min="779" max="783" width="0" style="4" hidden="1" customWidth="1"/>
    <col min="784" max="784" width="10.140625" style="4" bestFit="1" customWidth="1"/>
    <col min="785" max="1025" width="9.140625" style="4"/>
    <col min="1026" max="1026" width="71.140625" style="4" customWidth="1"/>
    <col min="1027" max="1028" width="0" style="4" hidden="1" customWidth="1"/>
    <col min="1029" max="1029" width="5.5703125" style="4" customWidth="1"/>
    <col min="1030" max="1030" width="7.5703125" style="4" customWidth="1"/>
    <col min="1031" max="1031" width="12.140625" style="4" customWidth="1"/>
    <col min="1032" max="1033" width="9.5703125" style="4" customWidth="1"/>
    <col min="1034" max="1034" width="9.85546875" style="4" customWidth="1"/>
    <col min="1035" max="1039" width="0" style="4" hidden="1" customWidth="1"/>
    <col min="1040" max="1040" width="10.140625" style="4" bestFit="1" customWidth="1"/>
    <col min="1041" max="1281" width="9.140625" style="4"/>
    <col min="1282" max="1282" width="71.140625" style="4" customWidth="1"/>
    <col min="1283" max="1284" width="0" style="4" hidden="1" customWidth="1"/>
    <col min="1285" max="1285" width="5.5703125" style="4" customWidth="1"/>
    <col min="1286" max="1286" width="7.5703125" style="4" customWidth="1"/>
    <col min="1287" max="1287" width="12.140625" style="4" customWidth="1"/>
    <col min="1288" max="1289" width="9.5703125" style="4" customWidth="1"/>
    <col min="1290" max="1290" width="9.85546875" style="4" customWidth="1"/>
    <col min="1291" max="1295" width="0" style="4" hidden="1" customWidth="1"/>
    <col min="1296" max="1296" width="10.140625" style="4" bestFit="1" customWidth="1"/>
    <col min="1297" max="1537" width="9.140625" style="4"/>
    <col min="1538" max="1538" width="71.140625" style="4" customWidth="1"/>
    <col min="1539" max="1540" width="0" style="4" hidden="1" customWidth="1"/>
    <col min="1541" max="1541" width="5.5703125" style="4" customWidth="1"/>
    <col min="1542" max="1542" width="7.5703125" style="4" customWidth="1"/>
    <col min="1543" max="1543" width="12.140625" style="4" customWidth="1"/>
    <col min="1544" max="1545" width="9.5703125" style="4" customWidth="1"/>
    <col min="1546" max="1546" width="9.85546875" style="4" customWidth="1"/>
    <col min="1547" max="1551" width="0" style="4" hidden="1" customWidth="1"/>
    <col min="1552" max="1552" width="10.140625" style="4" bestFit="1" customWidth="1"/>
    <col min="1553" max="1793" width="9.140625" style="4"/>
    <col min="1794" max="1794" width="71.140625" style="4" customWidth="1"/>
    <col min="1795" max="1796" width="0" style="4" hidden="1" customWidth="1"/>
    <col min="1797" max="1797" width="5.5703125" style="4" customWidth="1"/>
    <col min="1798" max="1798" width="7.5703125" style="4" customWidth="1"/>
    <col min="1799" max="1799" width="12.140625" style="4" customWidth="1"/>
    <col min="1800" max="1801" width="9.5703125" style="4" customWidth="1"/>
    <col min="1802" max="1802" width="9.85546875" style="4" customWidth="1"/>
    <col min="1803" max="1807" width="0" style="4" hidden="1" customWidth="1"/>
    <col min="1808" max="1808" width="10.140625" style="4" bestFit="1" customWidth="1"/>
    <col min="1809" max="2049" width="9.140625" style="4"/>
    <col min="2050" max="2050" width="71.140625" style="4" customWidth="1"/>
    <col min="2051" max="2052" width="0" style="4" hidden="1" customWidth="1"/>
    <col min="2053" max="2053" width="5.5703125" style="4" customWidth="1"/>
    <col min="2054" max="2054" width="7.5703125" style="4" customWidth="1"/>
    <col min="2055" max="2055" width="12.140625" style="4" customWidth="1"/>
    <col min="2056" max="2057" width="9.5703125" style="4" customWidth="1"/>
    <col min="2058" max="2058" width="9.85546875" style="4" customWidth="1"/>
    <col min="2059" max="2063" width="0" style="4" hidden="1" customWidth="1"/>
    <col min="2064" max="2064" width="10.140625" style="4" bestFit="1" customWidth="1"/>
    <col min="2065" max="2305" width="9.140625" style="4"/>
    <col min="2306" max="2306" width="71.140625" style="4" customWidth="1"/>
    <col min="2307" max="2308" width="0" style="4" hidden="1" customWidth="1"/>
    <col min="2309" max="2309" width="5.5703125" style="4" customWidth="1"/>
    <col min="2310" max="2310" width="7.5703125" style="4" customWidth="1"/>
    <col min="2311" max="2311" width="12.140625" style="4" customWidth="1"/>
    <col min="2312" max="2313" width="9.5703125" style="4" customWidth="1"/>
    <col min="2314" max="2314" width="9.85546875" style="4" customWidth="1"/>
    <col min="2315" max="2319" width="0" style="4" hidden="1" customWidth="1"/>
    <col min="2320" max="2320" width="10.140625" style="4" bestFit="1" customWidth="1"/>
    <col min="2321" max="2561" width="9.140625" style="4"/>
    <col min="2562" max="2562" width="71.140625" style="4" customWidth="1"/>
    <col min="2563" max="2564" width="0" style="4" hidden="1" customWidth="1"/>
    <col min="2565" max="2565" width="5.5703125" style="4" customWidth="1"/>
    <col min="2566" max="2566" width="7.5703125" style="4" customWidth="1"/>
    <col min="2567" max="2567" width="12.140625" style="4" customWidth="1"/>
    <col min="2568" max="2569" width="9.5703125" style="4" customWidth="1"/>
    <col min="2570" max="2570" width="9.85546875" style="4" customWidth="1"/>
    <col min="2571" max="2575" width="0" style="4" hidden="1" customWidth="1"/>
    <col min="2576" max="2576" width="10.140625" style="4" bestFit="1" customWidth="1"/>
    <col min="2577" max="2817" width="9.140625" style="4"/>
    <col min="2818" max="2818" width="71.140625" style="4" customWidth="1"/>
    <col min="2819" max="2820" width="0" style="4" hidden="1" customWidth="1"/>
    <col min="2821" max="2821" width="5.5703125" style="4" customWidth="1"/>
    <col min="2822" max="2822" width="7.5703125" style="4" customWidth="1"/>
    <col min="2823" max="2823" width="12.140625" style="4" customWidth="1"/>
    <col min="2824" max="2825" width="9.5703125" style="4" customWidth="1"/>
    <col min="2826" max="2826" width="9.85546875" style="4" customWidth="1"/>
    <col min="2827" max="2831" width="0" style="4" hidden="1" customWidth="1"/>
    <col min="2832" max="2832" width="10.140625" style="4" bestFit="1" customWidth="1"/>
    <col min="2833" max="3073" width="9.140625" style="4"/>
    <col min="3074" max="3074" width="71.140625" style="4" customWidth="1"/>
    <col min="3075" max="3076" width="0" style="4" hidden="1" customWidth="1"/>
    <col min="3077" max="3077" width="5.5703125" style="4" customWidth="1"/>
    <col min="3078" max="3078" width="7.5703125" style="4" customWidth="1"/>
    <col min="3079" max="3079" width="12.140625" style="4" customWidth="1"/>
    <col min="3080" max="3081" width="9.5703125" style="4" customWidth="1"/>
    <col min="3082" max="3082" width="9.85546875" style="4" customWidth="1"/>
    <col min="3083" max="3087" width="0" style="4" hidden="1" customWidth="1"/>
    <col min="3088" max="3088" width="10.140625" style="4" bestFit="1" customWidth="1"/>
    <col min="3089" max="3329" width="9.140625" style="4"/>
    <col min="3330" max="3330" width="71.140625" style="4" customWidth="1"/>
    <col min="3331" max="3332" width="0" style="4" hidden="1" customWidth="1"/>
    <col min="3333" max="3333" width="5.5703125" style="4" customWidth="1"/>
    <col min="3334" max="3334" width="7.5703125" style="4" customWidth="1"/>
    <col min="3335" max="3335" width="12.140625" style="4" customWidth="1"/>
    <col min="3336" max="3337" width="9.5703125" style="4" customWidth="1"/>
    <col min="3338" max="3338" width="9.85546875" style="4" customWidth="1"/>
    <col min="3339" max="3343" width="0" style="4" hidden="1" customWidth="1"/>
    <col min="3344" max="3344" width="10.140625" style="4" bestFit="1" customWidth="1"/>
    <col min="3345" max="3585" width="9.140625" style="4"/>
    <col min="3586" max="3586" width="71.140625" style="4" customWidth="1"/>
    <col min="3587" max="3588" width="0" style="4" hidden="1" customWidth="1"/>
    <col min="3589" max="3589" width="5.5703125" style="4" customWidth="1"/>
    <col min="3590" max="3590" width="7.5703125" style="4" customWidth="1"/>
    <col min="3591" max="3591" width="12.140625" style="4" customWidth="1"/>
    <col min="3592" max="3593" width="9.5703125" style="4" customWidth="1"/>
    <col min="3594" max="3594" width="9.85546875" style="4" customWidth="1"/>
    <col min="3595" max="3599" width="0" style="4" hidden="1" customWidth="1"/>
    <col min="3600" max="3600" width="10.140625" style="4" bestFit="1" customWidth="1"/>
    <col min="3601" max="3841" width="9.140625" style="4"/>
    <col min="3842" max="3842" width="71.140625" style="4" customWidth="1"/>
    <col min="3843" max="3844" width="0" style="4" hidden="1" customWidth="1"/>
    <col min="3845" max="3845" width="5.5703125" style="4" customWidth="1"/>
    <col min="3846" max="3846" width="7.5703125" style="4" customWidth="1"/>
    <col min="3847" max="3847" width="12.140625" style="4" customWidth="1"/>
    <col min="3848" max="3849" width="9.5703125" style="4" customWidth="1"/>
    <col min="3850" max="3850" width="9.85546875" style="4" customWidth="1"/>
    <col min="3851" max="3855" width="0" style="4" hidden="1" customWidth="1"/>
    <col min="3856" max="3856" width="10.140625" style="4" bestFit="1" customWidth="1"/>
    <col min="3857" max="4097" width="9.140625" style="4"/>
    <col min="4098" max="4098" width="71.140625" style="4" customWidth="1"/>
    <col min="4099" max="4100" width="0" style="4" hidden="1" customWidth="1"/>
    <col min="4101" max="4101" width="5.5703125" style="4" customWidth="1"/>
    <col min="4102" max="4102" width="7.5703125" style="4" customWidth="1"/>
    <col min="4103" max="4103" width="12.140625" style="4" customWidth="1"/>
    <col min="4104" max="4105" width="9.5703125" style="4" customWidth="1"/>
    <col min="4106" max="4106" width="9.85546875" style="4" customWidth="1"/>
    <col min="4107" max="4111" width="0" style="4" hidden="1" customWidth="1"/>
    <col min="4112" max="4112" width="10.140625" style="4" bestFit="1" customWidth="1"/>
    <col min="4113" max="4353" width="9.140625" style="4"/>
    <col min="4354" max="4354" width="71.140625" style="4" customWidth="1"/>
    <col min="4355" max="4356" width="0" style="4" hidden="1" customWidth="1"/>
    <col min="4357" max="4357" width="5.5703125" style="4" customWidth="1"/>
    <col min="4358" max="4358" width="7.5703125" style="4" customWidth="1"/>
    <col min="4359" max="4359" width="12.140625" style="4" customWidth="1"/>
    <col min="4360" max="4361" width="9.5703125" style="4" customWidth="1"/>
    <col min="4362" max="4362" width="9.85546875" style="4" customWidth="1"/>
    <col min="4363" max="4367" width="0" style="4" hidden="1" customWidth="1"/>
    <col min="4368" max="4368" width="10.140625" style="4" bestFit="1" customWidth="1"/>
    <col min="4369" max="4609" width="9.140625" style="4"/>
    <col min="4610" max="4610" width="71.140625" style="4" customWidth="1"/>
    <col min="4611" max="4612" width="0" style="4" hidden="1" customWidth="1"/>
    <col min="4613" max="4613" width="5.5703125" style="4" customWidth="1"/>
    <col min="4614" max="4614" width="7.5703125" style="4" customWidth="1"/>
    <col min="4615" max="4615" width="12.140625" style="4" customWidth="1"/>
    <col min="4616" max="4617" width="9.5703125" style="4" customWidth="1"/>
    <col min="4618" max="4618" width="9.85546875" style="4" customWidth="1"/>
    <col min="4619" max="4623" width="0" style="4" hidden="1" customWidth="1"/>
    <col min="4624" max="4624" width="10.140625" style="4" bestFit="1" customWidth="1"/>
    <col min="4625" max="4865" width="9.140625" style="4"/>
    <col min="4866" max="4866" width="71.140625" style="4" customWidth="1"/>
    <col min="4867" max="4868" width="0" style="4" hidden="1" customWidth="1"/>
    <col min="4869" max="4869" width="5.5703125" style="4" customWidth="1"/>
    <col min="4870" max="4870" width="7.5703125" style="4" customWidth="1"/>
    <col min="4871" max="4871" width="12.140625" style="4" customWidth="1"/>
    <col min="4872" max="4873" width="9.5703125" style="4" customWidth="1"/>
    <col min="4874" max="4874" width="9.85546875" style="4" customWidth="1"/>
    <col min="4875" max="4879" width="0" style="4" hidden="1" customWidth="1"/>
    <col min="4880" max="4880" width="10.140625" style="4" bestFit="1" customWidth="1"/>
    <col min="4881" max="5121" width="9.140625" style="4"/>
    <col min="5122" max="5122" width="71.140625" style="4" customWidth="1"/>
    <col min="5123" max="5124" width="0" style="4" hidden="1" customWidth="1"/>
    <col min="5125" max="5125" width="5.5703125" style="4" customWidth="1"/>
    <col min="5126" max="5126" width="7.5703125" style="4" customWidth="1"/>
    <col min="5127" max="5127" width="12.140625" style="4" customWidth="1"/>
    <col min="5128" max="5129" width="9.5703125" style="4" customWidth="1"/>
    <col min="5130" max="5130" width="9.85546875" style="4" customWidth="1"/>
    <col min="5131" max="5135" width="0" style="4" hidden="1" customWidth="1"/>
    <col min="5136" max="5136" width="10.140625" style="4" bestFit="1" customWidth="1"/>
    <col min="5137" max="5377" width="9.140625" style="4"/>
    <col min="5378" max="5378" width="71.140625" style="4" customWidth="1"/>
    <col min="5379" max="5380" width="0" style="4" hidden="1" customWidth="1"/>
    <col min="5381" max="5381" width="5.5703125" style="4" customWidth="1"/>
    <col min="5382" max="5382" width="7.5703125" style="4" customWidth="1"/>
    <col min="5383" max="5383" width="12.140625" style="4" customWidth="1"/>
    <col min="5384" max="5385" width="9.5703125" style="4" customWidth="1"/>
    <col min="5386" max="5386" width="9.85546875" style="4" customWidth="1"/>
    <col min="5387" max="5391" width="0" style="4" hidden="1" customWidth="1"/>
    <col min="5392" max="5392" width="10.140625" style="4" bestFit="1" customWidth="1"/>
    <col min="5393" max="5633" width="9.140625" style="4"/>
    <col min="5634" max="5634" width="71.140625" style="4" customWidth="1"/>
    <col min="5635" max="5636" width="0" style="4" hidden="1" customWidth="1"/>
    <col min="5637" max="5637" width="5.5703125" style="4" customWidth="1"/>
    <col min="5638" max="5638" width="7.5703125" style="4" customWidth="1"/>
    <col min="5639" max="5639" width="12.140625" style="4" customWidth="1"/>
    <col min="5640" max="5641" width="9.5703125" style="4" customWidth="1"/>
    <col min="5642" max="5642" width="9.85546875" style="4" customWidth="1"/>
    <col min="5643" max="5647" width="0" style="4" hidden="1" customWidth="1"/>
    <col min="5648" max="5648" width="10.140625" style="4" bestFit="1" customWidth="1"/>
    <col min="5649" max="5889" width="9.140625" style="4"/>
    <col min="5890" max="5890" width="71.140625" style="4" customWidth="1"/>
    <col min="5891" max="5892" width="0" style="4" hidden="1" customWidth="1"/>
    <col min="5893" max="5893" width="5.5703125" style="4" customWidth="1"/>
    <col min="5894" max="5894" width="7.5703125" style="4" customWidth="1"/>
    <col min="5895" max="5895" width="12.140625" style="4" customWidth="1"/>
    <col min="5896" max="5897" width="9.5703125" style="4" customWidth="1"/>
    <col min="5898" max="5898" width="9.85546875" style="4" customWidth="1"/>
    <col min="5899" max="5903" width="0" style="4" hidden="1" customWidth="1"/>
    <col min="5904" max="5904" width="10.140625" style="4" bestFit="1" customWidth="1"/>
    <col min="5905" max="6145" width="9.140625" style="4"/>
    <col min="6146" max="6146" width="71.140625" style="4" customWidth="1"/>
    <col min="6147" max="6148" width="0" style="4" hidden="1" customWidth="1"/>
    <col min="6149" max="6149" width="5.5703125" style="4" customWidth="1"/>
    <col min="6150" max="6150" width="7.5703125" style="4" customWidth="1"/>
    <col min="6151" max="6151" width="12.140625" style="4" customWidth="1"/>
    <col min="6152" max="6153" width="9.5703125" style="4" customWidth="1"/>
    <col min="6154" max="6154" width="9.85546875" style="4" customWidth="1"/>
    <col min="6155" max="6159" width="0" style="4" hidden="1" customWidth="1"/>
    <col min="6160" max="6160" width="10.140625" style="4" bestFit="1" customWidth="1"/>
    <col min="6161" max="6401" width="9.140625" style="4"/>
    <col min="6402" max="6402" width="71.140625" style="4" customWidth="1"/>
    <col min="6403" max="6404" width="0" style="4" hidden="1" customWidth="1"/>
    <col min="6405" max="6405" width="5.5703125" style="4" customWidth="1"/>
    <col min="6406" max="6406" width="7.5703125" style="4" customWidth="1"/>
    <col min="6407" max="6407" width="12.140625" style="4" customWidth="1"/>
    <col min="6408" max="6409" width="9.5703125" style="4" customWidth="1"/>
    <col min="6410" max="6410" width="9.85546875" style="4" customWidth="1"/>
    <col min="6411" max="6415" width="0" style="4" hidden="1" customWidth="1"/>
    <col min="6416" max="6416" width="10.140625" style="4" bestFit="1" customWidth="1"/>
    <col min="6417" max="6657" width="9.140625" style="4"/>
    <col min="6658" max="6658" width="71.140625" style="4" customWidth="1"/>
    <col min="6659" max="6660" width="0" style="4" hidden="1" customWidth="1"/>
    <col min="6661" max="6661" width="5.5703125" style="4" customWidth="1"/>
    <col min="6662" max="6662" width="7.5703125" style="4" customWidth="1"/>
    <col min="6663" max="6663" width="12.140625" style="4" customWidth="1"/>
    <col min="6664" max="6665" width="9.5703125" style="4" customWidth="1"/>
    <col min="6666" max="6666" width="9.85546875" style="4" customWidth="1"/>
    <col min="6667" max="6671" width="0" style="4" hidden="1" customWidth="1"/>
    <col min="6672" max="6672" width="10.140625" style="4" bestFit="1" customWidth="1"/>
    <col min="6673" max="6913" width="9.140625" style="4"/>
    <col min="6914" max="6914" width="71.140625" style="4" customWidth="1"/>
    <col min="6915" max="6916" width="0" style="4" hidden="1" customWidth="1"/>
    <col min="6917" max="6917" width="5.5703125" style="4" customWidth="1"/>
    <col min="6918" max="6918" width="7.5703125" style="4" customWidth="1"/>
    <col min="6919" max="6919" width="12.140625" style="4" customWidth="1"/>
    <col min="6920" max="6921" width="9.5703125" style="4" customWidth="1"/>
    <col min="6922" max="6922" width="9.85546875" style="4" customWidth="1"/>
    <col min="6923" max="6927" width="0" style="4" hidden="1" customWidth="1"/>
    <col min="6928" max="6928" width="10.140625" style="4" bestFit="1" customWidth="1"/>
    <col min="6929" max="7169" width="9.140625" style="4"/>
    <col min="7170" max="7170" width="71.140625" style="4" customWidth="1"/>
    <col min="7171" max="7172" width="0" style="4" hidden="1" customWidth="1"/>
    <col min="7173" max="7173" width="5.5703125" style="4" customWidth="1"/>
    <col min="7174" max="7174" width="7.5703125" style="4" customWidth="1"/>
    <col min="7175" max="7175" width="12.140625" style="4" customWidth="1"/>
    <col min="7176" max="7177" width="9.5703125" style="4" customWidth="1"/>
    <col min="7178" max="7178" width="9.85546875" style="4" customWidth="1"/>
    <col min="7179" max="7183" width="0" style="4" hidden="1" customWidth="1"/>
    <col min="7184" max="7184" width="10.140625" style="4" bestFit="1" customWidth="1"/>
    <col min="7185" max="7425" width="9.140625" style="4"/>
    <col min="7426" max="7426" width="71.140625" style="4" customWidth="1"/>
    <col min="7427" max="7428" width="0" style="4" hidden="1" customWidth="1"/>
    <col min="7429" max="7429" width="5.5703125" style="4" customWidth="1"/>
    <col min="7430" max="7430" width="7.5703125" style="4" customWidth="1"/>
    <col min="7431" max="7431" width="12.140625" style="4" customWidth="1"/>
    <col min="7432" max="7433" width="9.5703125" style="4" customWidth="1"/>
    <col min="7434" max="7434" width="9.85546875" style="4" customWidth="1"/>
    <col min="7435" max="7439" width="0" style="4" hidden="1" customWidth="1"/>
    <col min="7440" max="7440" width="10.140625" style="4" bestFit="1" customWidth="1"/>
    <col min="7441" max="7681" width="9.140625" style="4"/>
    <col min="7682" max="7682" width="71.140625" style="4" customWidth="1"/>
    <col min="7683" max="7684" width="0" style="4" hidden="1" customWidth="1"/>
    <col min="7685" max="7685" width="5.5703125" style="4" customWidth="1"/>
    <col min="7686" max="7686" width="7.5703125" style="4" customWidth="1"/>
    <col min="7687" max="7687" width="12.140625" style="4" customWidth="1"/>
    <col min="7688" max="7689" width="9.5703125" style="4" customWidth="1"/>
    <col min="7690" max="7690" width="9.85546875" style="4" customWidth="1"/>
    <col min="7691" max="7695" width="0" style="4" hidden="1" customWidth="1"/>
    <col min="7696" max="7696" width="10.140625" style="4" bestFit="1" customWidth="1"/>
    <col min="7697" max="7937" width="9.140625" style="4"/>
    <col min="7938" max="7938" width="71.140625" style="4" customWidth="1"/>
    <col min="7939" max="7940" width="0" style="4" hidden="1" customWidth="1"/>
    <col min="7941" max="7941" width="5.5703125" style="4" customWidth="1"/>
    <col min="7942" max="7942" width="7.5703125" style="4" customWidth="1"/>
    <col min="7943" max="7943" width="12.140625" style="4" customWidth="1"/>
    <col min="7944" max="7945" width="9.5703125" style="4" customWidth="1"/>
    <col min="7946" max="7946" width="9.85546875" style="4" customWidth="1"/>
    <col min="7947" max="7951" width="0" style="4" hidden="1" customWidth="1"/>
    <col min="7952" max="7952" width="10.140625" style="4" bestFit="1" customWidth="1"/>
    <col min="7953" max="8193" width="9.140625" style="4"/>
    <col min="8194" max="8194" width="71.140625" style="4" customWidth="1"/>
    <col min="8195" max="8196" width="0" style="4" hidden="1" customWidth="1"/>
    <col min="8197" max="8197" width="5.5703125" style="4" customWidth="1"/>
    <col min="8198" max="8198" width="7.5703125" style="4" customWidth="1"/>
    <col min="8199" max="8199" width="12.140625" style="4" customWidth="1"/>
    <col min="8200" max="8201" width="9.5703125" style="4" customWidth="1"/>
    <col min="8202" max="8202" width="9.85546875" style="4" customWidth="1"/>
    <col min="8203" max="8207" width="0" style="4" hidden="1" customWidth="1"/>
    <col min="8208" max="8208" width="10.140625" style="4" bestFit="1" customWidth="1"/>
    <col min="8209" max="8449" width="9.140625" style="4"/>
    <col min="8450" max="8450" width="71.140625" style="4" customWidth="1"/>
    <col min="8451" max="8452" width="0" style="4" hidden="1" customWidth="1"/>
    <col min="8453" max="8453" width="5.5703125" style="4" customWidth="1"/>
    <col min="8454" max="8454" width="7.5703125" style="4" customWidth="1"/>
    <col min="8455" max="8455" width="12.140625" style="4" customWidth="1"/>
    <col min="8456" max="8457" width="9.5703125" style="4" customWidth="1"/>
    <col min="8458" max="8458" width="9.85546875" style="4" customWidth="1"/>
    <col min="8459" max="8463" width="0" style="4" hidden="1" customWidth="1"/>
    <col min="8464" max="8464" width="10.140625" style="4" bestFit="1" customWidth="1"/>
    <col min="8465" max="8705" width="9.140625" style="4"/>
    <col min="8706" max="8706" width="71.140625" style="4" customWidth="1"/>
    <col min="8707" max="8708" width="0" style="4" hidden="1" customWidth="1"/>
    <col min="8709" max="8709" width="5.5703125" style="4" customWidth="1"/>
    <col min="8710" max="8710" width="7.5703125" style="4" customWidth="1"/>
    <col min="8711" max="8711" width="12.140625" style="4" customWidth="1"/>
    <col min="8712" max="8713" width="9.5703125" style="4" customWidth="1"/>
    <col min="8714" max="8714" width="9.85546875" style="4" customWidth="1"/>
    <col min="8715" max="8719" width="0" style="4" hidden="1" customWidth="1"/>
    <col min="8720" max="8720" width="10.140625" style="4" bestFit="1" customWidth="1"/>
    <col min="8721" max="8961" width="9.140625" style="4"/>
    <col min="8962" max="8962" width="71.140625" style="4" customWidth="1"/>
    <col min="8963" max="8964" width="0" style="4" hidden="1" customWidth="1"/>
    <col min="8965" max="8965" width="5.5703125" style="4" customWidth="1"/>
    <col min="8966" max="8966" width="7.5703125" style="4" customWidth="1"/>
    <col min="8967" max="8967" width="12.140625" style="4" customWidth="1"/>
    <col min="8968" max="8969" width="9.5703125" style="4" customWidth="1"/>
    <col min="8970" max="8970" width="9.85546875" style="4" customWidth="1"/>
    <col min="8971" max="8975" width="0" style="4" hidden="1" customWidth="1"/>
    <col min="8976" max="8976" width="10.140625" style="4" bestFit="1" customWidth="1"/>
    <col min="8977" max="9217" width="9.140625" style="4"/>
    <col min="9218" max="9218" width="71.140625" style="4" customWidth="1"/>
    <col min="9219" max="9220" width="0" style="4" hidden="1" customWidth="1"/>
    <col min="9221" max="9221" width="5.5703125" style="4" customWidth="1"/>
    <col min="9222" max="9222" width="7.5703125" style="4" customWidth="1"/>
    <col min="9223" max="9223" width="12.140625" style="4" customWidth="1"/>
    <col min="9224" max="9225" width="9.5703125" style="4" customWidth="1"/>
    <col min="9226" max="9226" width="9.85546875" style="4" customWidth="1"/>
    <col min="9227" max="9231" width="0" style="4" hidden="1" customWidth="1"/>
    <col min="9232" max="9232" width="10.140625" style="4" bestFit="1" customWidth="1"/>
    <col min="9233" max="9473" width="9.140625" style="4"/>
    <col min="9474" max="9474" width="71.140625" style="4" customWidth="1"/>
    <col min="9475" max="9476" width="0" style="4" hidden="1" customWidth="1"/>
    <col min="9477" max="9477" width="5.5703125" style="4" customWidth="1"/>
    <col min="9478" max="9478" width="7.5703125" style="4" customWidth="1"/>
    <col min="9479" max="9479" width="12.140625" style="4" customWidth="1"/>
    <col min="9480" max="9481" width="9.5703125" style="4" customWidth="1"/>
    <col min="9482" max="9482" width="9.85546875" style="4" customWidth="1"/>
    <col min="9483" max="9487" width="0" style="4" hidden="1" customWidth="1"/>
    <col min="9488" max="9488" width="10.140625" style="4" bestFit="1" customWidth="1"/>
    <col min="9489" max="9729" width="9.140625" style="4"/>
    <col min="9730" max="9730" width="71.140625" style="4" customWidth="1"/>
    <col min="9731" max="9732" width="0" style="4" hidden="1" customWidth="1"/>
    <col min="9733" max="9733" width="5.5703125" style="4" customWidth="1"/>
    <col min="9734" max="9734" width="7.5703125" style="4" customWidth="1"/>
    <col min="9735" max="9735" width="12.140625" style="4" customWidth="1"/>
    <col min="9736" max="9737" width="9.5703125" style="4" customWidth="1"/>
    <col min="9738" max="9738" width="9.85546875" style="4" customWidth="1"/>
    <col min="9739" max="9743" width="0" style="4" hidden="1" customWidth="1"/>
    <col min="9744" max="9744" width="10.140625" style="4" bestFit="1" customWidth="1"/>
    <col min="9745" max="9985" width="9.140625" style="4"/>
    <col min="9986" max="9986" width="71.140625" style="4" customWidth="1"/>
    <col min="9987" max="9988" width="0" style="4" hidden="1" customWidth="1"/>
    <col min="9989" max="9989" width="5.5703125" style="4" customWidth="1"/>
    <col min="9990" max="9990" width="7.5703125" style="4" customWidth="1"/>
    <col min="9991" max="9991" width="12.140625" style="4" customWidth="1"/>
    <col min="9992" max="9993" width="9.5703125" style="4" customWidth="1"/>
    <col min="9994" max="9994" width="9.85546875" style="4" customWidth="1"/>
    <col min="9995" max="9999" width="0" style="4" hidden="1" customWidth="1"/>
    <col min="10000" max="10000" width="10.140625" style="4" bestFit="1" customWidth="1"/>
    <col min="10001" max="10241" width="9.140625" style="4"/>
    <col min="10242" max="10242" width="71.140625" style="4" customWidth="1"/>
    <col min="10243" max="10244" width="0" style="4" hidden="1" customWidth="1"/>
    <col min="10245" max="10245" width="5.5703125" style="4" customWidth="1"/>
    <col min="10246" max="10246" width="7.5703125" style="4" customWidth="1"/>
    <col min="10247" max="10247" width="12.140625" style="4" customWidth="1"/>
    <col min="10248" max="10249" width="9.5703125" style="4" customWidth="1"/>
    <col min="10250" max="10250" width="9.85546875" style="4" customWidth="1"/>
    <col min="10251" max="10255" width="0" style="4" hidden="1" customWidth="1"/>
    <col min="10256" max="10256" width="10.140625" style="4" bestFit="1" customWidth="1"/>
    <col min="10257" max="10497" width="9.140625" style="4"/>
    <col min="10498" max="10498" width="71.140625" style="4" customWidth="1"/>
    <col min="10499" max="10500" width="0" style="4" hidden="1" customWidth="1"/>
    <col min="10501" max="10501" width="5.5703125" style="4" customWidth="1"/>
    <col min="10502" max="10502" width="7.5703125" style="4" customWidth="1"/>
    <col min="10503" max="10503" width="12.140625" style="4" customWidth="1"/>
    <col min="10504" max="10505" width="9.5703125" style="4" customWidth="1"/>
    <col min="10506" max="10506" width="9.85546875" style="4" customWidth="1"/>
    <col min="10507" max="10511" width="0" style="4" hidden="1" customWidth="1"/>
    <col min="10512" max="10512" width="10.140625" style="4" bestFit="1" customWidth="1"/>
    <col min="10513" max="10753" width="9.140625" style="4"/>
    <col min="10754" max="10754" width="71.140625" style="4" customWidth="1"/>
    <col min="10755" max="10756" width="0" style="4" hidden="1" customWidth="1"/>
    <col min="10757" max="10757" width="5.5703125" style="4" customWidth="1"/>
    <col min="10758" max="10758" width="7.5703125" style="4" customWidth="1"/>
    <col min="10759" max="10759" width="12.140625" style="4" customWidth="1"/>
    <col min="10760" max="10761" width="9.5703125" style="4" customWidth="1"/>
    <col min="10762" max="10762" width="9.85546875" style="4" customWidth="1"/>
    <col min="10763" max="10767" width="0" style="4" hidden="1" customWidth="1"/>
    <col min="10768" max="10768" width="10.140625" style="4" bestFit="1" customWidth="1"/>
    <col min="10769" max="11009" width="9.140625" style="4"/>
    <col min="11010" max="11010" width="71.140625" style="4" customWidth="1"/>
    <col min="11011" max="11012" width="0" style="4" hidden="1" customWidth="1"/>
    <col min="11013" max="11013" width="5.5703125" style="4" customWidth="1"/>
    <col min="11014" max="11014" width="7.5703125" style="4" customWidth="1"/>
    <col min="11015" max="11015" width="12.140625" style="4" customWidth="1"/>
    <col min="11016" max="11017" width="9.5703125" style="4" customWidth="1"/>
    <col min="11018" max="11018" width="9.85546875" style="4" customWidth="1"/>
    <col min="11019" max="11023" width="0" style="4" hidden="1" customWidth="1"/>
    <col min="11024" max="11024" width="10.140625" style="4" bestFit="1" customWidth="1"/>
    <col min="11025" max="11265" width="9.140625" style="4"/>
    <col min="11266" max="11266" width="71.140625" style="4" customWidth="1"/>
    <col min="11267" max="11268" width="0" style="4" hidden="1" customWidth="1"/>
    <col min="11269" max="11269" width="5.5703125" style="4" customWidth="1"/>
    <col min="11270" max="11270" width="7.5703125" style="4" customWidth="1"/>
    <col min="11271" max="11271" width="12.140625" style="4" customWidth="1"/>
    <col min="11272" max="11273" width="9.5703125" style="4" customWidth="1"/>
    <col min="11274" max="11274" width="9.85546875" style="4" customWidth="1"/>
    <col min="11275" max="11279" width="0" style="4" hidden="1" customWidth="1"/>
    <col min="11280" max="11280" width="10.140625" style="4" bestFit="1" customWidth="1"/>
    <col min="11281" max="11521" width="9.140625" style="4"/>
    <col min="11522" max="11522" width="71.140625" style="4" customWidth="1"/>
    <col min="11523" max="11524" width="0" style="4" hidden="1" customWidth="1"/>
    <col min="11525" max="11525" width="5.5703125" style="4" customWidth="1"/>
    <col min="11526" max="11526" width="7.5703125" style="4" customWidth="1"/>
    <col min="11527" max="11527" width="12.140625" style="4" customWidth="1"/>
    <col min="11528" max="11529" width="9.5703125" style="4" customWidth="1"/>
    <col min="11530" max="11530" width="9.85546875" style="4" customWidth="1"/>
    <col min="11531" max="11535" width="0" style="4" hidden="1" customWidth="1"/>
    <col min="11536" max="11536" width="10.140625" style="4" bestFit="1" customWidth="1"/>
    <col min="11537" max="11777" width="9.140625" style="4"/>
    <col min="11778" max="11778" width="71.140625" style="4" customWidth="1"/>
    <col min="11779" max="11780" width="0" style="4" hidden="1" customWidth="1"/>
    <col min="11781" max="11781" width="5.5703125" style="4" customWidth="1"/>
    <col min="11782" max="11782" width="7.5703125" style="4" customWidth="1"/>
    <col min="11783" max="11783" width="12.140625" style="4" customWidth="1"/>
    <col min="11784" max="11785" width="9.5703125" style="4" customWidth="1"/>
    <col min="11786" max="11786" width="9.85546875" style="4" customWidth="1"/>
    <col min="11787" max="11791" width="0" style="4" hidden="1" customWidth="1"/>
    <col min="11792" max="11792" width="10.140625" style="4" bestFit="1" customWidth="1"/>
    <col min="11793" max="12033" width="9.140625" style="4"/>
    <col min="12034" max="12034" width="71.140625" style="4" customWidth="1"/>
    <col min="12035" max="12036" width="0" style="4" hidden="1" customWidth="1"/>
    <col min="12037" max="12037" width="5.5703125" style="4" customWidth="1"/>
    <col min="12038" max="12038" width="7.5703125" style="4" customWidth="1"/>
    <col min="12039" max="12039" width="12.140625" style="4" customWidth="1"/>
    <col min="12040" max="12041" width="9.5703125" style="4" customWidth="1"/>
    <col min="12042" max="12042" width="9.85546875" style="4" customWidth="1"/>
    <col min="12043" max="12047" width="0" style="4" hidden="1" customWidth="1"/>
    <col min="12048" max="12048" width="10.140625" style="4" bestFit="1" customWidth="1"/>
    <col min="12049" max="12289" width="9.140625" style="4"/>
    <col min="12290" max="12290" width="71.140625" style="4" customWidth="1"/>
    <col min="12291" max="12292" width="0" style="4" hidden="1" customWidth="1"/>
    <col min="12293" max="12293" width="5.5703125" style="4" customWidth="1"/>
    <col min="12294" max="12294" width="7.5703125" style="4" customWidth="1"/>
    <col min="12295" max="12295" width="12.140625" style="4" customWidth="1"/>
    <col min="12296" max="12297" width="9.5703125" style="4" customWidth="1"/>
    <col min="12298" max="12298" width="9.85546875" style="4" customWidth="1"/>
    <col min="12299" max="12303" width="0" style="4" hidden="1" customWidth="1"/>
    <col min="12304" max="12304" width="10.140625" style="4" bestFit="1" customWidth="1"/>
    <col min="12305" max="12545" width="9.140625" style="4"/>
    <col min="12546" max="12546" width="71.140625" style="4" customWidth="1"/>
    <col min="12547" max="12548" width="0" style="4" hidden="1" customWidth="1"/>
    <col min="12549" max="12549" width="5.5703125" style="4" customWidth="1"/>
    <col min="12550" max="12550" width="7.5703125" style="4" customWidth="1"/>
    <col min="12551" max="12551" width="12.140625" style="4" customWidth="1"/>
    <col min="12552" max="12553" width="9.5703125" style="4" customWidth="1"/>
    <col min="12554" max="12554" width="9.85546875" style="4" customWidth="1"/>
    <col min="12555" max="12559" width="0" style="4" hidden="1" customWidth="1"/>
    <col min="12560" max="12560" width="10.140625" style="4" bestFit="1" customWidth="1"/>
    <col min="12561" max="12801" width="9.140625" style="4"/>
    <col min="12802" max="12802" width="71.140625" style="4" customWidth="1"/>
    <col min="12803" max="12804" width="0" style="4" hidden="1" customWidth="1"/>
    <col min="12805" max="12805" width="5.5703125" style="4" customWidth="1"/>
    <col min="12806" max="12806" width="7.5703125" style="4" customWidth="1"/>
    <col min="12807" max="12807" width="12.140625" style="4" customWidth="1"/>
    <col min="12808" max="12809" width="9.5703125" style="4" customWidth="1"/>
    <col min="12810" max="12810" width="9.85546875" style="4" customWidth="1"/>
    <col min="12811" max="12815" width="0" style="4" hidden="1" customWidth="1"/>
    <col min="12816" max="12816" width="10.140625" style="4" bestFit="1" customWidth="1"/>
    <col min="12817" max="13057" width="9.140625" style="4"/>
    <col min="13058" max="13058" width="71.140625" style="4" customWidth="1"/>
    <col min="13059" max="13060" width="0" style="4" hidden="1" customWidth="1"/>
    <col min="13061" max="13061" width="5.5703125" style="4" customWidth="1"/>
    <col min="13062" max="13062" width="7.5703125" style="4" customWidth="1"/>
    <col min="13063" max="13063" width="12.140625" style="4" customWidth="1"/>
    <col min="13064" max="13065" width="9.5703125" style="4" customWidth="1"/>
    <col min="13066" max="13066" width="9.85546875" style="4" customWidth="1"/>
    <col min="13067" max="13071" width="0" style="4" hidden="1" customWidth="1"/>
    <col min="13072" max="13072" width="10.140625" style="4" bestFit="1" customWidth="1"/>
    <col min="13073" max="13313" width="9.140625" style="4"/>
    <col min="13314" max="13314" width="71.140625" style="4" customWidth="1"/>
    <col min="13315" max="13316" width="0" style="4" hidden="1" customWidth="1"/>
    <col min="13317" max="13317" width="5.5703125" style="4" customWidth="1"/>
    <col min="13318" max="13318" width="7.5703125" style="4" customWidth="1"/>
    <col min="13319" max="13319" width="12.140625" style="4" customWidth="1"/>
    <col min="13320" max="13321" width="9.5703125" style="4" customWidth="1"/>
    <col min="13322" max="13322" width="9.85546875" style="4" customWidth="1"/>
    <col min="13323" max="13327" width="0" style="4" hidden="1" customWidth="1"/>
    <col min="13328" max="13328" width="10.140625" style="4" bestFit="1" customWidth="1"/>
    <col min="13329" max="13569" width="9.140625" style="4"/>
    <col min="13570" max="13570" width="71.140625" style="4" customWidth="1"/>
    <col min="13571" max="13572" width="0" style="4" hidden="1" customWidth="1"/>
    <col min="13573" max="13573" width="5.5703125" style="4" customWidth="1"/>
    <col min="13574" max="13574" width="7.5703125" style="4" customWidth="1"/>
    <col min="13575" max="13575" width="12.140625" style="4" customWidth="1"/>
    <col min="13576" max="13577" width="9.5703125" style="4" customWidth="1"/>
    <col min="13578" max="13578" width="9.85546875" style="4" customWidth="1"/>
    <col min="13579" max="13583" width="0" style="4" hidden="1" customWidth="1"/>
    <col min="13584" max="13584" width="10.140625" style="4" bestFit="1" customWidth="1"/>
    <col min="13585" max="13825" width="9.140625" style="4"/>
    <col min="13826" max="13826" width="71.140625" style="4" customWidth="1"/>
    <col min="13827" max="13828" width="0" style="4" hidden="1" customWidth="1"/>
    <col min="13829" max="13829" width="5.5703125" style="4" customWidth="1"/>
    <col min="13830" max="13830" width="7.5703125" style="4" customWidth="1"/>
    <col min="13831" max="13831" width="12.140625" style="4" customWidth="1"/>
    <col min="13832" max="13833" width="9.5703125" style="4" customWidth="1"/>
    <col min="13834" max="13834" width="9.85546875" style="4" customWidth="1"/>
    <col min="13835" max="13839" width="0" style="4" hidden="1" customWidth="1"/>
    <col min="13840" max="13840" width="10.140625" style="4" bestFit="1" customWidth="1"/>
    <col min="13841" max="14081" width="9.140625" style="4"/>
    <col min="14082" max="14082" width="71.140625" style="4" customWidth="1"/>
    <col min="14083" max="14084" width="0" style="4" hidden="1" customWidth="1"/>
    <col min="14085" max="14085" width="5.5703125" style="4" customWidth="1"/>
    <col min="14086" max="14086" width="7.5703125" style="4" customWidth="1"/>
    <col min="14087" max="14087" width="12.140625" style="4" customWidth="1"/>
    <col min="14088" max="14089" width="9.5703125" style="4" customWidth="1"/>
    <col min="14090" max="14090" width="9.85546875" style="4" customWidth="1"/>
    <col min="14091" max="14095" width="0" style="4" hidden="1" customWidth="1"/>
    <col min="14096" max="14096" width="10.140625" style="4" bestFit="1" customWidth="1"/>
    <col min="14097" max="14337" width="9.140625" style="4"/>
    <col min="14338" max="14338" width="71.140625" style="4" customWidth="1"/>
    <col min="14339" max="14340" width="0" style="4" hidden="1" customWidth="1"/>
    <col min="14341" max="14341" width="5.5703125" style="4" customWidth="1"/>
    <col min="14342" max="14342" width="7.5703125" style="4" customWidth="1"/>
    <col min="14343" max="14343" width="12.140625" style="4" customWidth="1"/>
    <col min="14344" max="14345" width="9.5703125" style="4" customWidth="1"/>
    <col min="14346" max="14346" width="9.85546875" style="4" customWidth="1"/>
    <col min="14347" max="14351" width="0" style="4" hidden="1" customWidth="1"/>
    <col min="14352" max="14352" width="10.140625" style="4" bestFit="1" customWidth="1"/>
    <col min="14353" max="14593" width="9.140625" style="4"/>
    <col min="14594" max="14594" width="71.140625" style="4" customWidth="1"/>
    <col min="14595" max="14596" width="0" style="4" hidden="1" customWidth="1"/>
    <col min="14597" max="14597" width="5.5703125" style="4" customWidth="1"/>
    <col min="14598" max="14598" width="7.5703125" style="4" customWidth="1"/>
    <col min="14599" max="14599" width="12.140625" style="4" customWidth="1"/>
    <col min="14600" max="14601" width="9.5703125" style="4" customWidth="1"/>
    <col min="14602" max="14602" width="9.85546875" style="4" customWidth="1"/>
    <col min="14603" max="14607" width="0" style="4" hidden="1" customWidth="1"/>
    <col min="14608" max="14608" width="10.140625" style="4" bestFit="1" customWidth="1"/>
    <col min="14609" max="14849" width="9.140625" style="4"/>
    <col min="14850" max="14850" width="71.140625" style="4" customWidth="1"/>
    <col min="14851" max="14852" width="0" style="4" hidden="1" customWidth="1"/>
    <col min="14853" max="14853" width="5.5703125" style="4" customWidth="1"/>
    <col min="14854" max="14854" width="7.5703125" style="4" customWidth="1"/>
    <col min="14855" max="14855" width="12.140625" style="4" customWidth="1"/>
    <col min="14856" max="14857" width="9.5703125" style="4" customWidth="1"/>
    <col min="14858" max="14858" width="9.85546875" style="4" customWidth="1"/>
    <col min="14859" max="14863" width="0" style="4" hidden="1" customWidth="1"/>
    <col min="14864" max="14864" width="10.140625" style="4" bestFit="1" customWidth="1"/>
    <col min="14865" max="15105" width="9.140625" style="4"/>
    <col min="15106" max="15106" width="71.140625" style="4" customWidth="1"/>
    <col min="15107" max="15108" width="0" style="4" hidden="1" customWidth="1"/>
    <col min="15109" max="15109" width="5.5703125" style="4" customWidth="1"/>
    <col min="15110" max="15110" width="7.5703125" style="4" customWidth="1"/>
    <col min="15111" max="15111" width="12.140625" style="4" customWidth="1"/>
    <col min="15112" max="15113" width="9.5703125" style="4" customWidth="1"/>
    <col min="15114" max="15114" width="9.85546875" style="4" customWidth="1"/>
    <col min="15115" max="15119" width="0" style="4" hidden="1" customWidth="1"/>
    <col min="15120" max="15120" width="10.140625" style="4" bestFit="1" customWidth="1"/>
    <col min="15121" max="15361" width="9.140625" style="4"/>
    <col min="15362" max="15362" width="71.140625" style="4" customWidth="1"/>
    <col min="15363" max="15364" width="0" style="4" hidden="1" customWidth="1"/>
    <col min="15365" max="15365" width="5.5703125" style="4" customWidth="1"/>
    <col min="15366" max="15366" width="7.5703125" style="4" customWidth="1"/>
    <col min="15367" max="15367" width="12.140625" style="4" customWidth="1"/>
    <col min="15368" max="15369" width="9.5703125" style="4" customWidth="1"/>
    <col min="15370" max="15370" width="9.85546875" style="4" customWidth="1"/>
    <col min="15371" max="15375" width="0" style="4" hidden="1" customWidth="1"/>
    <col min="15376" max="15376" width="10.140625" style="4" bestFit="1" customWidth="1"/>
    <col min="15377" max="15617" width="9.140625" style="4"/>
    <col min="15618" max="15618" width="71.140625" style="4" customWidth="1"/>
    <col min="15619" max="15620" width="0" style="4" hidden="1" customWidth="1"/>
    <col min="15621" max="15621" width="5.5703125" style="4" customWidth="1"/>
    <col min="15622" max="15622" width="7.5703125" style="4" customWidth="1"/>
    <col min="15623" max="15623" width="12.140625" style="4" customWidth="1"/>
    <col min="15624" max="15625" width="9.5703125" style="4" customWidth="1"/>
    <col min="15626" max="15626" width="9.85546875" style="4" customWidth="1"/>
    <col min="15627" max="15631" width="0" style="4" hidden="1" customWidth="1"/>
    <col min="15632" max="15632" width="10.140625" style="4" bestFit="1" customWidth="1"/>
    <col min="15633" max="15873" width="9.140625" style="4"/>
    <col min="15874" max="15874" width="71.140625" style="4" customWidth="1"/>
    <col min="15875" max="15876" width="0" style="4" hidden="1" customWidth="1"/>
    <col min="15877" max="15877" width="5.5703125" style="4" customWidth="1"/>
    <col min="15878" max="15878" width="7.5703125" style="4" customWidth="1"/>
    <col min="15879" max="15879" width="12.140625" style="4" customWidth="1"/>
    <col min="15880" max="15881" width="9.5703125" style="4" customWidth="1"/>
    <col min="15882" max="15882" width="9.85546875" style="4" customWidth="1"/>
    <col min="15883" max="15887" width="0" style="4" hidden="1" customWidth="1"/>
    <col min="15888" max="15888" width="10.140625" style="4" bestFit="1" customWidth="1"/>
    <col min="15889" max="16129" width="9.140625" style="4"/>
    <col min="16130" max="16130" width="71.140625" style="4" customWidth="1"/>
    <col min="16131" max="16132" width="0" style="4" hidden="1" customWidth="1"/>
    <col min="16133" max="16133" width="5.5703125" style="4" customWidth="1"/>
    <col min="16134" max="16134" width="7.5703125" style="4" customWidth="1"/>
    <col min="16135" max="16135" width="12.140625" style="4" customWidth="1"/>
    <col min="16136" max="16137" width="9.5703125" style="4" customWidth="1"/>
    <col min="16138" max="16138" width="9.85546875" style="4" customWidth="1"/>
    <col min="16139" max="16143" width="0" style="4" hidden="1" customWidth="1"/>
    <col min="16144" max="16144" width="10.140625" style="4" bestFit="1" customWidth="1"/>
    <col min="16145" max="16384" width="9.140625" style="4"/>
  </cols>
  <sheetData>
    <row r="1" spans="1:16" ht="63" customHeight="1" x14ac:dyDescent="0.25">
      <c r="A1" s="1"/>
      <c r="B1" s="1"/>
      <c r="C1" s="1"/>
      <c r="D1" s="2"/>
      <c r="E1" s="3"/>
      <c r="F1" s="166" t="s">
        <v>334</v>
      </c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45" customHeight="1" x14ac:dyDescent="0.3">
      <c r="A2" s="168" t="s">
        <v>323</v>
      </c>
      <c r="B2" s="168"/>
      <c r="C2" s="168"/>
      <c r="D2" s="168"/>
      <c r="E2" s="168"/>
      <c r="F2" s="168"/>
      <c r="G2" s="168"/>
      <c r="H2" s="168"/>
      <c r="I2" s="168"/>
      <c r="J2" s="167"/>
      <c r="K2" s="167"/>
      <c r="L2" s="167"/>
      <c r="M2" s="167"/>
      <c r="N2" s="167"/>
      <c r="O2" s="167"/>
      <c r="P2" s="167"/>
    </row>
    <row r="3" spans="1:16" ht="13.5" customHeight="1" x14ac:dyDescent="0.3">
      <c r="A3" s="5"/>
      <c r="B3" s="5"/>
      <c r="C3" s="5"/>
      <c r="D3" s="5"/>
      <c r="E3" s="5"/>
      <c r="F3" s="5"/>
      <c r="H3" s="6"/>
      <c r="I3" s="169" t="s">
        <v>0</v>
      </c>
      <c r="J3" s="170"/>
      <c r="K3" s="170"/>
      <c r="L3" s="170"/>
      <c r="M3" s="170"/>
      <c r="N3" s="170"/>
      <c r="O3" s="170"/>
      <c r="P3" s="132"/>
    </row>
    <row r="4" spans="1:16" ht="63.75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11</v>
      </c>
      <c r="O4" s="7" t="s">
        <v>12</v>
      </c>
      <c r="P4" s="7" t="s">
        <v>326</v>
      </c>
    </row>
    <row r="5" spans="1:16" s="13" customFormat="1" ht="28.5" x14ac:dyDescent="0.2">
      <c r="A5" s="8" t="s">
        <v>13</v>
      </c>
      <c r="B5" s="8"/>
      <c r="C5" s="8"/>
      <c r="D5" s="8">
        <v>336</v>
      </c>
      <c r="E5" s="9" t="s">
        <v>14</v>
      </c>
      <c r="F5" s="9" t="s">
        <v>15</v>
      </c>
      <c r="G5" s="9" t="s">
        <v>16</v>
      </c>
      <c r="H5" s="9" t="s">
        <v>16</v>
      </c>
      <c r="I5" s="10">
        <f>I6+I61+I66+I122+I146+I232+I236+I275</f>
        <v>9396.24</v>
      </c>
      <c r="J5" s="11"/>
      <c r="K5" s="11"/>
      <c r="L5" s="11"/>
      <c r="M5" s="12"/>
      <c r="N5" s="12"/>
      <c r="O5" s="10">
        <f>O6+O61+O66+O122+O146+O232+O236+O275</f>
        <v>8449.2000000000007</v>
      </c>
      <c r="P5" s="10">
        <v>89.92</v>
      </c>
    </row>
    <row r="6" spans="1:16" ht="28.5" x14ac:dyDescent="0.25">
      <c r="A6" s="14" t="s">
        <v>17</v>
      </c>
      <c r="B6" s="15"/>
      <c r="C6" s="15"/>
      <c r="D6" s="8">
        <v>336</v>
      </c>
      <c r="E6" s="9" t="s">
        <v>18</v>
      </c>
      <c r="F6" s="9" t="s">
        <v>15</v>
      </c>
      <c r="G6" s="9" t="s">
        <v>16</v>
      </c>
      <c r="H6" s="9" t="s">
        <v>16</v>
      </c>
      <c r="I6" s="10">
        <f>I7+I11+I21+I26+I18</f>
        <v>1602.3999999999999</v>
      </c>
      <c r="J6" s="16"/>
      <c r="K6" s="16"/>
      <c r="L6" s="16"/>
      <c r="M6" s="17"/>
      <c r="N6" s="17"/>
      <c r="O6" s="10">
        <f>O7+O11+O21+O26+O18</f>
        <v>1576.74</v>
      </c>
      <c r="P6" s="10">
        <v>98.4</v>
      </c>
    </row>
    <row r="7" spans="1:16" ht="30" x14ac:dyDescent="0.25">
      <c r="A7" s="117" t="s">
        <v>19</v>
      </c>
      <c r="B7" s="124"/>
      <c r="C7" s="124"/>
      <c r="D7" s="119">
        <v>336</v>
      </c>
      <c r="E7" s="125" t="s">
        <v>20</v>
      </c>
      <c r="F7" s="125" t="s">
        <v>15</v>
      </c>
      <c r="G7" s="125" t="s">
        <v>16</v>
      </c>
      <c r="H7" s="125" t="s">
        <v>16</v>
      </c>
      <c r="I7" s="126">
        <f>I8</f>
        <v>787.8</v>
      </c>
      <c r="J7" s="122"/>
      <c r="K7" s="122"/>
      <c r="L7" s="122"/>
      <c r="M7" s="123"/>
      <c r="N7" s="123"/>
      <c r="O7" s="126">
        <f t="shared" ref="O7:P9" si="0">O8</f>
        <v>782.39</v>
      </c>
      <c r="P7" s="126">
        <f t="shared" si="0"/>
        <v>99.44</v>
      </c>
    </row>
    <row r="8" spans="1:16" ht="30" x14ac:dyDescent="0.25">
      <c r="A8" s="20" t="s">
        <v>86</v>
      </c>
      <c r="B8" s="21" t="s">
        <v>16</v>
      </c>
      <c r="C8" s="21" t="s">
        <v>14</v>
      </c>
      <c r="D8" s="22">
        <v>336</v>
      </c>
      <c r="E8" s="23" t="s">
        <v>20</v>
      </c>
      <c r="F8" s="23" t="s">
        <v>22</v>
      </c>
      <c r="G8" s="23" t="s">
        <v>16</v>
      </c>
      <c r="H8" s="23" t="s">
        <v>16</v>
      </c>
      <c r="I8" s="24">
        <f>I9</f>
        <v>787.8</v>
      </c>
      <c r="J8" s="19"/>
      <c r="K8" s="19"/>
      <c r="L8" s="19"/>
      <c r="M8" s="17"/>
      <c r="N8" s="17"/>
      <c r="O8" s="24">
        <f t="shared" si="0"/>
        <v>782.39</v>
      </c>
      <c r="P8" s="24">
        <f t="shared" si="0"/>
        <v>99.44</v>
      </c>
    </row>
    <row r="9" spans="1:16" ht="30" x14ac:dyDescent="0.25">
      <c r="A9" s="20" t="s">
        <v>324</v>
      </c>
      <c r="B9" s="21" t="s">
        <v>16</v>
      </c>
      <c r="C9" s="21" t="s">
        <v>14</v>
      </c>
      <c r="D9" s="22">
        <v>336</v>
      </c>
      <c r="E9" s="23" t="s">
        <v>20</v>
      </c>
      <c r="F9" s="23" t="s">
        <v>22</v>
      </c>
      <c r="G9" s="23" t="s">
        <v>16</v>
      </c>
      <c r="H9" s="23" t="s">
        <v>16</v>
      </c>
      <c r="I9" s="24">
        <f>I10</f>
        <v>787.8</v>
      </c>
      <c r="J9" s="19"/>
      <c r="K9" s="19"/>
      <c r="L9" s="19"/>
      <c r="M9" s="17"/>
      <c r="N9" s="17"/>
      <c r="O9" s="24">
        <f t="shared" si="0"/>
        <v>782.39</v>
      </c>
      <c r="P9" s="24">
        <f t="shared" si="0"/>
        <v>99.44</v>
      </c>
    </row>
    <row r="10" spans="1:16" ht="24" customHeight="1" x14ac:dyDescent="0.25">
      <c r="A10" s="20" t="s">
        <v>23</v>
      </c>
      <c r="B10" s="21" t="s">
        <v>16</v>
      </c>
      <c r="C10" s="21" t="s">
        <v>14</v>
      </c>
      <c r="D10" s="22">
        <v>336</v>
      </c>
      <c r="E10" s="23" t="s">
        <v>20</v>
      </c>
      <c r="F10" s="23" t="s">
        <v>24</v>
      </c>
      <c r="G10" s="23" t="s">
        <v>25</v>
      </c>
      <c r="H10" s="23" t="s">
        <v>16</v>
      </c>
      <c r="I10" s="24">
        <v>787.8</v>
      </c>
      <c r="J10" s="19"/>
      <c r="K10" s="19"/>
      <c r="L10" s="19"/>
      <c r="M10" s="17"/>
      <c r="N10" s="17"/>
      <c r="O10" s="24">
        <v>782.39</v>
      </c>
      <c r="P10" s="24">
        <v>99.44</v>
      </c>
    </row>
    <row r="11" spans="1:16" ht="45" x14ac:dyDescent="0.25">
      <c r="A11" s="117" t="s">
        <v>26</v>
      </c>
      <c r="B11" s="118"/>
      <c r="C11" s="118"/>
      <c r="D11" s="119">
        <v>336</v>
      </c>
      <c r="E11" s="120" t="s">
        <v>27</v>
      </c>
      <c r="F11" s="120" t="s">
        <v>15</v>
      </c>
      <c r="G11" s="120" t="s">
        <v>16</v>
      </c>
      <c r="H11" s="120" t="s">
        <v>16</v>
      </c>
      <c r="I11" s="121">
        <f>SUM(I12)</f>
        <v>540.79999999999995</v>
      </c>
      <c r="J11" s="122"/>
      <c r="K11" s="122"/>
      <c r="L11" s="122"/>
      <c r="M11" s="123"/>
      <c r="N11" s="123"/>
      <c r="O11" s="121">
        <f>SUM(O12)</f>
        <v>540.64</v>
      </c>
      <c r="P11" s="121">
        <f>SUM(P12)</f>
        <v>99.99</v>
      </c>
    </row>
    <row r="12" spans="1:16" ht="30" x14ac:dyDescent="0.25">
      <c r="A12" s="20" t="s">
        <v>86</v>
      </c>
      <c r="B12" s="21"/>
      <c r="C12" s="21"/>
      <c r="D12" s="22">
        <v>336</v>
      </c>
      <c r="E12" s="23" t="s">
        <v>27</v>
      </c>
      <c r="F12" s="23" t="s">
        <v>22</v>
      </c>
      <c r="G12" s="23" t="s">
        <v>16</v>
      </c>
      <c r="H12" s="23" t="s">
        <v>16</v>
      </c>
      <c r="I12" s="24">
        <f>SUM(I13)</f>
        <v>540.79999999999995</v>
      </c>
      <c r="J12" s="19"/>
      <c r="K12" s="19"/>
      <c r="L12" s="19"/>
      <c r="M12" s="17"/>
      <c r="N12" s="17"/>
      <c r="O12" s="24">
        <f>SUM(O13)</f>
        <v>540.64</v>
      </c>
      <c r="P12" s="24">
        <f>SUM(P13)</f>
        <v>99.99</v>
      </c>
    </row>
    <row r="13" spans="1:16" ht="30" x14ac:dyDescent="0.25">
      <c r="A13" s="20" t="s">
        <v>325</v>
      </c>
      <c r="B13" s="21"/>
      <c r="C13" s="21"/>
      <c r="D13" s="22">
        <v>336</v>
      </c>
      <c r="E13" s="23" t="s">
        <v>27</v>
      </c>
      <c r="F13" s="23" t="s">
        <v>22</v>
      </c>
      <c r="G13" s="23" t="s">
        <v>16</v>
      </c>
      <c r="H13" s="23" t="s">
        <v>16</v>
      </c>
      <c r="I13" s="24">
        <f>I14</f>
        <v>540.79999999999995</v>
      </c>
      <c r="J13" s="19"/>
      <c r="K13" s="19"/>
      <c r="L13" s="19"/>
      <c r="M13" s="17"/>
      <c r="N13" s="17"/>
      <c r="O13" s="24">
        <f>O14</f>
        <v>540.64</v>
      </c>
      <c r="P13" s="24">
        <f>P14</f>
        <v>99.99</v>
      </c>
    </row>
    <row r="14" spans="1:16" ht="18.75" customHeight="1" x14ac:dyDescent="0.25">
      <c r="A14" s="20" t="s">
        <v>23</v>
      </c>
      <c r="B14" s="21"/>
      <c r="C14" s="21"/>
      <c r="D14" s="22">
        <v>336</v>
      </c>
      <c r="E14" s="23" t="s">
        <v>27</v>
      </c>
      <c r="F14" s="23" t="s">
        <v>28</v>
      </c>
      <c r="G14" s="23" t="s">
        <v>25</v>
      </c>
      <c r="H14" s="23" t="s">
        <v>16</v>
      </c>
      <c r="I14" s="24">
        <v>540.79999999999995</v>
      </c>
      <c r="J14" s="19"/>
      <c r="K14" s="19"/>
      <c r="L14" s="19"/>
      <c r="M14" s="17"/>
      <c r="N14" s="17"/>
      <c r="O14" s="24">
        <v>540.64</v>
      </c>
      <c r="P14" s="24">
        <v>99.99</v>
      </c>
    </row>
    <row r="15" spans="1:16" ht="1.5" hidden="1" customHeight="1" x14ac:dyDescent="0.25">
      <c r="A15" s="28" t="s">
        <v>29</v>
      </c>
      <c r="B15" s="29"/>
      <c r="C15" s="29"/>
      <c r="D15" s="22">
        <v>342</v>
      </c>
      <c r="E15" s="30" t="s">
        <v>27</v>
      </c>
      <c r="F15" s="30" t="s">
        <v>30</v>
      </c>
      <c r="G15" s="30" t="s">
        <v>31</v>
      </c>
      <c r="H15" s="30" t="s">
        <v>16</v>
      </c>
      <c r="I15" s="31">
        <v>0</v>
      </c>
      <c r="J15" s="19"/>
      <c r="K15" s="19"/>
      <c r="L15" s="19"/>
      <c r="M15" s="17"/>
      <c r="N15" s="17"/>
      <c r="O15" s="31">
        <f>O16</f>
        <v>0</v>
      </c>
      <c r="P15" s="31"/>
    </row>
    <row r="16" spans="1:16" ht="29.25" hidden="1" customHeight="1" x14ac:dyDescent="0.25">
      <c r="A16" s="28" t="s">
        <v>32</v>
      </c>
      <c r="B16" s="29"/>
      <c r="C16" s="29"/>
      <c r="D16" s="22">
        <v>342</v>
      </c>
      <c r="E16" s="30" t="s">
        <v>27</v>
      </c>
      <c r="F16" s="30" t="s">
        <v>30</v>
      </c>
      <c r="G16" s="30" t="s">
        <v>33</v>
      </c>
      <c r="H16" s="30" t="s">
        <v>16</v>
      </c>
      <c r="I16" s="31">
        <v>0</v>
      </c>
      <c r="J16" s="19"/>
      <c r="K16" s="19"/>
      <c r="L16" s="19"/>
      <c r="M16" s="17"/>
      <c r="N16" s="17"/>
      <c r="O16" s="31">
        <f>O17</f>
        <v>0</v>
      </c>
      <c r="P16" s="31"/>
    </row>
    <row r="17" spans="1:16" ht="0.75" customHeight="1" x14ac:dyDescent="0.25">
      <c r="A17" s="28" t="s">
        <v>34</v>
      </c>
      <c r="B17" s="29"/>
      <c r="C17" s="29"/>
      <c r="D17" s="22">
        <v>342</v>
      </c>
      <c r="E17" s="30" t="s">
        <v>27</v>
      </c>
      <c r="F17" s="30" t="s">
        <v>30</v>
      </c>
      <c r="G17" s="30" t="s">
        <v>33</v>
      </c>
      <c r="H17" s="30" t="s">
        <v>35</v>
      </c>
      <c r="I17" s="31">
        <v>0</v>
      </c>
      <c r="J17" s="19"/>
      <c r="K17" s="19"/>
      <c r="L17" s="19"/>
      <c r="M17" s="17"/>
      <c r="N17" s="17"/>
      <c r="O17" s="31">
        <v>0</v>
      </c>
      <c r="P17" s="31"/>
    </row>
    <row r="18" spans="1:16" ht="15.75" customHeight="1" x14ac:dyDescent="0.25">
      <c r="A18" s="127" t="s">
        <v>36</v>
      </c>
      <c r="B18" s="128" t="s">
        <v>16</v>
      </c>
      <c r="C18" s="129">
        <v>337</v>
      </c>
      <c r="D18" s="119">
        <v>336</v>
      </c>
      <c r="E18" s="130" t="s">
        <v>37</v>
      </c>
      <c r="F18" s="130" t="s">
        <v>15</v>
      </c>
      <c r="G18" s="130" t="s">
        <v>16</v>
      </c>
      <c r="H18" s="130" t="s">
        <v>16</v>
      </c>
      <c r="I18" s="131">
        <f>I19</f>
        <v>203.8</v>
      </c>
      <c r="J18" s="122"/>
      <c r="K18" s="122"/>
      <c r="L18" s="122"/>
      <c r="M18" s="123"/>
      <c r="N18" s="123"/>
      <c r="O18" s="131">
        <f>O19</f>
        <v>203.71</v>
      </c>
      <c r="P18" s="131">
        <f>P19</f>
        <v>99.96</v>
      </c>
    </row>
    <row r="19" spans="1:16" ht="33" customHeight="1" x14ac:dyDescent="0.25">
      <c r="A19" s="20" t="s">
        <v>86</v>
      </c>
      <c r="B19" s="29"/>
      <c r="C19" s="29"/>
      <c r="D19" s="22">
        <v>336</v>
      </c>
      <c r="E19" s="30" t="s">
        <v>37</v>
      </c>
      <c r="F19" s="30" t="s">
        <v>22</v>
      </c>
      <c r="G19" s="30" t="s">
        <v>38</v>
      </c>
      <c r="H19" s="30" t="s">
        <v>16</v>
      </c>
      <c r="I19" s="31">
        <f>I20</f>
        <v>203.8</v>
      </c>
      <c r="J19" s="19"/>
      <c r="K19" s="19"/>
      <c r="L19" s="19"/>
      <c r="M19" s="17"/>
      <c r="N19" s="17"/>
      <c r="O19" s="31">
        <f>O20</f>
        <v>203.71</v>
      </c>
      <c r="P19" s="31">
        <f>P20</f>
        <v>99.96</v>
      </c>
    </row>
    <row r="20" spans="1:16" ht="32.25" customHeight="1" x14ac:dyDescent="0.25">
      <c r="A20" s="28" t="s">
        <v>39</v>
      </c>
      <c r="B20" s="29"/>
      <c r="C20" s="29"/>
      <c r="D20" s="22">
        <v>336</v>
      </c>
      <c r="E20" s="30" t="s">
        <v>37</v>
      </c>
      <c r="F20" s="30" t="s">
        <v>40</v>
      </c>
      <c r="G20" s="30" t="s">
        <v>31</v>
      </c>
      <c r="H20" s="30" t="s">
        <v>16</v>
      </c>
      <c r="I20" s="31">
        <v>203.8</v>
      </c>
      <c r="J20" s="19"/>
      <c r="K20" s="19"/>
      <c r="L20" s="19"/>
      <c r="M20" s="17"/>
      <c r="N20" s="17"/>
      <c r="O20" s="31">
        <v>203.71</v>
      </c>
      <c r="P20" s="31">
        <v>99.96</v>
      </c>
    </row>
    <row r="21" spans="1:16" x14ac:dyDescent="0.25">
      <c r="A21" s="127" t="s">
        <v>42</v>
      </c>
      <c r="B21" s="128" t="s">
        <v>16</v>
      </c>
      <c r="C21" s="129">
        <v>337</v>
      </c>
      <c r="D21" s="119">
        <v>336</v>
      </c>
      <c r="E21" s="130" t="s">
        <v>43</v>
      </c>
      <c r="F21" s="130" t="s">
        <v>15</v>
      </c>
      <c r="G21" s="130" t="s">
        <v>16</v>
      </c>
      <c r="H21" s="130" t="s">
        <v>16</v>
      </c>
      <c r="I21" s="131">
        <f>I22</f>
        <v>20</v>
      </c>
      <c r="J21" s="122"/>
      <c r="K21" s="122"/>
      <c r="L21" s="122"/>
      <c r="M21" s="123"/>
      <c r="N21" s="123"/>
      <c r="O21" s="131">
        <f t="shared" ref="O21:P24" si="1">O22</f>
        <v>0</v>
      </c>
      <c r="P21" s="131">
        <f t="shared" si="1"/>
        <v>0</v>
      </c>
    </row>
    <row r="22" spans="1:16" ht="30" x14ac:dyDescent="0.25">
      <c r="A22" s="20" t="s">
        <v>21</v>
      </c>
      <c r="B22" s="33" t="s">
        <v>16</v>
      </c>
      <c r="C22" s="34">
        <v>337</v>
      </c>
      <c r="D22" s="22">
        <v>336</v>
      </c>
      <c r="E22" s="23" t="s">
        <v>43</v>
      </c>
      <c r="F22" s="23" t="s">
        <v>44</v>
      </c>
      <c r="G22" s="23" t="s">
        <v>16</v>
      </c>
      <c r="H22" s="23" t="s">
        <v>16</v>
      </c>
      <c r="I22" s="24">
        <f>I23</f>
        <v>20</v>
      </c>
      <c r="J22" s="31"/>
      <c r="K22" s="31"/>
      <c r="L22" s="31"/>
      <c r="M22" s="35"/>
      <c r="N22" s="35"/>
      <c r="O22" s="24">
        <f t="shared" si="1"/>
        <v>0</v>
      </c>
      <c r="P22" s="24">
        <f t="shared" si="1"/>
        <v>0</v>
      </c>
    </row>
    <row r="23" spans="1:16" x14ac:dyDescent="0.25">
      <c r="A23" s="20" t="s">
        <v>42</v>
      </c>
      <c r="B23" s="33"/>
      <c r="C23" s="34">
        <v>337</v>
      </c>
      <c r="D23" s="22">
        <v>336</v>
      </c>
      <c r="E23" s="33" t="s">
        <v>43</v>
      </c>
      <c r="F23" s="33" t="s">
        <v>45</v>
      </c>
      <c r="G23" s="33" t="s">
        <v>16</v>
      </c>
      <c r="H23" s="33" t="s">
        <v>16</v>
      </c>
      <c r="I23" s="36">
        <f>I24</f>
        <v>20</v>
      </c>
      <c r="J23" s="19"/>
      <c r="K23" s="19"/>
      <c r="L23" s="19"/>
      <c r="M23" s="17"/>
      <c r="N23" s="17"/>
      <c r="O23" s="36">
        <f t="shared" si="1"/>
        <v>0</v>
      </c>
      <c r="P23" s="36">
        <f t="shared" si="1"/>
        <v>0</v>
      </c>
    </row>
    <row r="24" spans="1:16" x14ac:dyDescent="0.25">
      <c r="A24" s="20" t="s">
        <v>46</v>
      </c>
      <c r="B24" s="33"/>
      <c r="C24" s="34">
        <v>337</v>
      </c>
      <c r="D24" s="22">
        <v>336</v>
      </c>
      <c r="E24" s="33" t="s">
        <v>43</v>
      </c>
      <c r="F24" s="33" t="s">
        <v>47</v>
      </c>
      <c r="G24" s="33" t="s">
        <v>16</v>
      </c>
      <c r="H24" s="33" t="s">
        <v>16</v>
      </c>
      <c r="I24" s="36">
        <f>I25</f>
        <v>20</v>
      </c>
      <c r="J24" s="19"/>
      <c r="K24" s="19"/>
      <c r="L24" s="19"/>
      <c r="M24" s="17"/>
      <c r="N24" s="17"/>
      <c r="O24" s="36">
        <f t="shared" si="1"/>
        <v>0</v>
      </c>
      <c r="P24" s="36">
        <f t="shared" si="1"/>
        <v>0</v>
      </c>
    </row>
    <row r="25" spans="1:16" x14ac:dyDescent="0.25">
      <c r="A25" s="20" t="s">
        <v>48</v>
      </c>
      <c r="B25" s="33"/>
      <c r="C25" s="34">
        <v>337</v>
      </c>
      <c r="D25" s="22">
        <v>336</v>
      </c>
      <c r="E25" s="33" t="s">
        <v>43</v>
      </c>
      <c r="F25" s="33" t="s">
        <v>47</v>
      </c>
      <c r="G25" s="33" t="s">
        <v>49</v>
      </c>
      <c r="H25" s="33" t="s">
        <v>16</v>
      </c>
      <c r="I25" s="36">
        <v>20</v>
      </c>
      <c r="J25" s="19"/>
      <c r="K25" s="19"/>
      <c r="L25" s="19"/>
      <c r="M25" s="17"/>
      <c r="N25" s="17"/>
      <c r="O25" s="36">
        <v>0</v>
      </c>
      <c r="P25" s="36">
        <v>0</v>
      </c>
    </row>
    <row r="26" spans="1:16" ht="16.5" customHeight="1" x14ac:dyDescent="0.25">
      <c r="A26" s="127" t="s">
        <v>52</v>
      </c>
      <c r="B26" s="130"/>
      <c r="C26" s="129"/>
      <c r="D26" s="119">
        <v>336</v>
      </c>
      <c r="E26" s="130" t="s">
        <v>53</v>
      </c>
      <c r="F26" s="130" t="s">
        <v>15</v>
      </c>
      <c r="G26" s="130" t="s">
        <v>16</v>
      </c>
      <c r="H26" s="130" t="s">
        <v>16</v>
      </c>
      <c r="I26" s="131">
        <f>I40</f>
        <v>50</v>
      </c>
      <c r="J26" s="122"/>
      <c r="K26" s="122"/>
      <c r="L26" s="122"/>
      <c r="M26" s="123"/>
      <c r="N26" s="123"/>
      <c r="O26" s="131">
        <f>O40</f>
        <v>50</v>
      </c>
      <c r="P26" s="131">
        <f>P40</f>
        <v>100</v>
      </c>
    </row>
    <row r="27" spans="1:16" ht="30" hidden="1" x14ac:dyDescent="0.25">
      <c r="A27" s="20" t="s">
        <v>54</v>
      </c>
      <c r="B27" s="33"/>
      <c r="C27" s="37"/>
      <c r="D27" s="22">
        <v>342</v>
      </c>
      <c r="E27" s="23" t="s">
        <v>53</v>
      </c>
      <c r="F27" s="23" t="s">
        <v>55</v>
      </c>
      <c r="G27" s="23" t="s">
        <v>16</v>
      </c>
      <c r="H27" s="23" t="s">
        <v>16</v>
      </c>
      <c r="I27" s="24">
        <f>I29+I33+I37</f>
        <v>5</v>
      </c>
      <c r="J27" s="19"/>
      <c r="K27" s="19"/>
      <c r="L27" s="19"/>
      <c r="M27" s="17"/>
      <c r="N27" s="17"/>
      <c r="O27" s="24">
        <f>O29+O33+O37</f>
        <v>0</v>
      </c>
      <c r="P27" s="24">
        <f>P29+P33+P37</f>
        <v>3</v>
      </c>
    </row>
    <row r="28" spans="1:16" ht="30" hidden="1" x14ac:dyDescent="0.25">
      <c r="A28" s="20" t="s">
        <v>56</v>
      </c>
      <c r="B28" s="33"/>
      <c r="C28" s="37"/>
      <c r="D28" s="22">
        <v>342</v>
      </c>
      <c r="E28" s="23" t="s">
        <v>53</v>
      </c>
      <c r="F28" s="23" t="s">
        <v>57</v>
      </c>
      <c r="G28" s="23" t="s">
        <v>16</v>
      </c>
      <c r="H28" s="23" t="s">
        <v>16</v>
      </c>
      <c r="I28" s="24">
        <f>I29</f>
        <v>3</v>
      </c>
      <c r="J28" s="19"/>
      <c r="K28" s="19"/>
      <c r="L28" s="19"/>
      <c r="M28" s="17"/>
      <c r="N28" s="17"/>
      <c r="O28" s="24">
        <f t="shared" ref="O28:P30" si="2">O29</f>
        <v>0</v>
      </c>
      <c r="P28" s="24">
        <f t="shared" si="2"/>
        <v>1</v>
      </c>
    </row>
    <row r="29" spans="1:16" ht="30" hidden="1" x14ac:dyDescent="0.25">
      <c r="A29" s="28" t="s">
        <v>29</v>
      </c>
      <c r="B29" s="33"/>
      <c r="C29" s="37"/>
      <c r="D29" s="22">
        <v>342</v>
      </c>
      <c r="E29" s="23" t="s">
        <v>53</v>
      </c>
      <c r="F29" s="23" t="s">
        <v>57</v>
      </c>
      <c r="G29" s="23" t="s">
        <v>31</v>
      </c>
      <c r="H29" s="23" t="s">
        <v>16</v>
      </c>
      <c r="I29" s="24">
        <f>I30</f>
        <v>3</v>
      </c>
      <c r="J29" s="19"/>
      <c r="K29" s="19"/>
      <c r="L29" s="19"/>
      <c r="M29" s="17"/>
      <c r="N29" s="17"/>
      <c r="O29" s="24">
        <f t="shared" si="2"/>
        <v>0</v>
      </c>
      <c r="P29" s="24">
        <f t="shared" si="2"/>
        <v>1</v>
      </c>
    </row>
    <row r="30" spans="1:16" ht="30" hidden="1" x14ac:dyDescent="0.25">
      <c r="A30" s="38" t="s">
        <v>58</v>
      </c>
      <c r="B30" s="33"/>
      <c r="C30" s="37"/>
      <c r="D30" s="22">
        <v>342</v>
      </c>
      <c r="E30" s="23" t="s">
        <v>53</v>
      </c>
      <c r="F30" s="23" t="s">
        <v>57</v>
      </c>
      <c r="G30" s="23" t="s">
        <v>41</v>
      </c>
      <c r="H30" s="23" t="s">
        <v>16</v>
      </c>
      <c r="I30" s="24">
        <f>I31</f>
        <v>3</v>
      </c>
      <c r="J30" s="19"/>
      <c r="K30" s="19"/>
      <c r="L30" s="19"/>
      <c r="M30" s="17"/>
      <c r="N30" s="17"/>
      <c r="O30" s="24">
        <f t="shared" si="2"/>
        <v>0</v>
      </c>
      <c r="P30" s="24">
        <f t="shared" si="2"/>
        <v>1</v>
      </c>
    </row>
    <row r="31" spans="1:16" hidden="1" x14ac:dyDescent="0.25">
      <c r="A31" s="28" t="s">
        <v>59</v>
      </c>
      <c r="B31" s="33"/>
      <c r="C31" s="37"/>
      <c r="D31" s="22">
        <v>342</v>
      </c>
      <c r="E31" s="23" t="s">
        <v>53</v>
      </c>
      <c r="F31" s="23" t="s">
        <v>57</v>
      </c>
      <c r="G31" s="23" t="s">
        <v>41</v>
      </c>
      <c r="H31" s="23" t="s">
        <v>60</v>
      </c>
      <c r="I31" s="36">
        <v>3</v>
      </c>
      <c r="J31" s="19"/>
      <c r="K31" s="19"/>
      <c r="L31" s="19"/>
      <c r="M31" s="17"/>
      <c r="N31" s="17"/>
      <c r="O31" s="24">
        <v>0</v>
      </c>
      <c r="P31" s="24">
        <v>1</v>
      </c>
    </row>
    <row r="32" spans="1:16" hidden="1" x14ac:dyDescent="0.25">
      <c r="A32" s="20" t="s">
        <v>61</v>
      </c>
      <c r="B32" s="33"/>
      <c r="C32" s="37"/>
      <c r="D32" s="22">
        <v>342</v>
      </c>
      <c r="E32" s="23" t="s">
        <v>53</v>
      </c>
      <c r="F32" s="23" t="s">
        <v>62</v>
      </c>
      <c r="G32" s="23" t="s">
        <v>16</v>
      </c>
      <c r="H32" s="33" t="s">
        <v>16</v>
      </c>
      <c r="I32" s="36">
        <f>I33</f>
        <v>1</v>
      </c>
      <c r="J32" s="19"/>
      <c r="K32" s="19"/>
      <c r="L32" s="19"/>
      <c r="M32" s="17"/>
      <c r="N32" s="17"/>
      <c r="O32" s="24">
        <f t="shared" ref="O32:P34" si="3">O33</f>
        <v>0</v>
      </c>
      <c r="P32" s="24">
        <f t="shared" si="3"/>
        <v>1</v>
      </c>
    </row>
    <row r="33" spans="1:16" ht="14.25" hidden="1" customHeight="1" x14ac:dyDescent="0.25">
      <c r="A33" s="28" t="s">
        <v>29</v>
      </c>
      <c r="B33" s="33"/>
      <c r="C33" s="37"/>
      <c r="D33" s="22">
        <v>342</v>
      </c>
      <c r="E33" s="23" t="s">
        <v>53</v>
      </c>
      <c r="F33" s="23" t="s">
        <v>62</v>
      </c>
      <c r="G33" s="23" t="s">
        <v>31</v>
      </c>
      <c r="H33" s="33" t="s">
        <v>16</v>
      </c>
      <c r="I33" s="36">
        <f>I34</f>
        <v>1</v>
      </c>
      <c r="J33" s="19"/>
      <c r="K33" s="19"/>
      <c r="L33" s="19"/>
      <c r="M33" s="17"/>
      <c r="N33" s="17"/>
      <c r="O33" s="36">
        <f t="shared" si="3"/>
        <v>0</v>
      </c>
      <c r="P33" s="36">
        <f t="shared" si="3"/>
        <v>1</v>
      </c>
    </row>
    <row r="34" spans="1:16" ht="27" hidden="1" customHeight="1" x14ac:dyDescent="0.25">
      <c r="A34" s="38" t="s">
        <v>58</v>
      </c>
      <c r="D34" s="22">
        <v>342</v>
      </c>
      <c r="E34" s="23" t="s">
        <v>53</v>
      </c>
      <c r="F34" s="23" t="s">
        <v>62</v>
      </c>
      <c r="G34" s="23" t="s">
        <v>41</v>
      </c>
      <c r="H34" s="23" t="s">
        <v>16</v>
      </c>
      <c r="I34" s="24">
        <f>I35</f>
        <v>1</v>
      </c>
      <c r="J34" s="19"/>
      <c r="K34" s="19"/>
      <c r="L34" s="19"/>
      <c r="M34" s="17"/>
      <c r="N34" s="17"/>
      <c r="O34" s="24">
        <f t="shared" si="3"/>
        <v>0</v>
      </c>
      <c r="P34" s="24">
        <f t="shared" si="3"/>
        <v>1</v>
      </c>
    </row>
    <row r="35" spans="1:16" ht="0.75" hidden="1" customHeight="1" x14ac:dyDescent="0.25">
      <c r="A35" s="28" t="s">
        <v>59</v>
      </c>
      <c r="B35" s="33"/>
      <c r="C35" s="37"/>
      <c r="D35" s="22">
        <v>342</v>
      </c>
      <c r="E35" s="23" t="s">
        <v>53</v>
      </c>
      <c r="F35" s="33" t="s">
        <v>62</v>
      </c>
      <c r="G35" s="33" t="s">
        <v>41</v>
      </c>
      <c r="H35" s="33" t="s">
        <v>60</v>
      </c>
      <c r="I35" s="36">
        <v>1</v>
      </c>
      <c r="J35" s="19"/>
      <c r="K35" s="19"/>
      <c r="L35" s="19"/>
      <c r="M35" s="17"/>
      <c r="N35" s="17"/>
      <c r="O35" s="36">
        <v>0</v>
      </c>
      <c r="P35" s="36">
        <v>1</v>
      </c>
    </row>
    <row r="36" spans="1:16" ht="24.75" hidden="1" customHeight="1" x14ac:dyDescent="0.25">
      <c r="A36" s="20" t="s">
        <v>63</v>
      </c>
      <c r="B36" s="33"/>
      <c r="C36" s="37"/>
      <c r="D36" s="22">
        <v>342</v>
      </c>
      <c r="E36" s="23" t="s">
        <v>53</v>
      </c>
      <c r="F36" s="23" t="s">
        <v>64</v>
      </c>
      <c r="G36" s="23" t="s">
        <v>16</v>
      </c>
      <c r="H36" s="23" t="s">
        <v>16</v>
      </c>
      <c r="I36" s="36">
        <f>I37</f>
        <v>1</v>
      </c>
      <c r="J36" s="19"/>
      <c r="K36" s="19"/>
      <c r="L36" s="19"/>
      <c r="M36" s="17"/>
      <c r="N36" s="17"/>
      <c r="O36" s="36">
        <f t="shared" ref="O36:P38" si="4">O37</f>
        <v>0</v>
      </c>
      <c r="P36" s="36">
        <f t="shared" si="4"/>
        <v>1</v>
      </c>
    </row>
    <row r="37" spans="1:16" ht="21.75" hidden="1" customHeight="1" x14ac:dyDescent="0.25">
      <c r="A37" s="28" t="s">
        <v>29</v>
      </c>
      <c r="B37" s="33"/>
      <c r="C37" s="37"/>
      <c r="D37" s="22">
        <v>342</v>
      </c>
      <c r="E37" s="23" t="s">
        <v>53</v>
      </c>
      <c r="F37" s="23" t="s">
        <v>64</v>
      </c>
      <c r="G37" s="23" t="s">
        <v>31</v>
      </c>
      <c r="H37" s="23" t="s">
        <v>16</v>
      </c>
      <c r="I37" s="36">
        <f>I38</f>
        <v>1</v>
      </c>
      <c r="J37" s="19"/>
      <c r="K37" s="19"/>
      <c r="L37" s="19"/>
      <c r="M37" s="17"/>
      <c r="N37" s="17"/>
      <c r="O37" s="36">
        <f t="shared" si="4"/>
        <v>0</v>
      </c>
      <c r="P37" s="36">
        <f t="shared" si="4"/>
        <v>1</v>
      </c>
    </row>
    <row r="38" spans="1:16" ht="18.75" hidden="1" customHeight="1" x14ac:dyDescent="0.25">
      <c r="A38" s="38" t="s">
        <v>58</v>
      </c>
      <c r="B38" s="33"/>
      <c r="C38" s="37"/>
      <c r="D38" s="22">
        <v>342</v>
      </c>
      <c r="E38" s="23" t="s">
        <v>53</v>
      </c>
      <c r="F38" s="23" t="s">
        <v>64</v>
      </c>
      <c r="G38" s="23" t="s">
        <v>41</v>
      </c>
      <c r="H38" s="23" t="s">
        <v>16</v>
      </c>
      <c r="I38" s="36">
        <f>I39</f>
        <v>1</v>
      </c>
      <c r="J38" s="19"/>
      <c r="K38" s="19"/>
      <c r="L38" s="19"/>
      <c r="M38" s="17"/>
      <c r="N38" s="17"/>
      <c r="O38" s="36">
        <f t="shared" si="4"/>
        <v>0</v>
      </c>
      <c r="P38" s="36">
        <f t="shared" si="4"/>
        <v>1</v>
      </c>
    </row>
    <row r="39" spans="1:16" ht="0.75" hidden="1" customHeight="1" x14ac:dyDescent="0.25">
      <c r="A39" s="28" t="s">
        <v>59</v>
      </c>
      <c r="B39" s="33"/>
      <c r="C39" s="37"/>
      <c r="D39" s="22">
        <v>342</v>
      </c>
      <c r="E39" s="23" t="s">
        <v>53</v>
      </c>
      <c r="F39" s="23" t="s">
        <v>64</v>
      </c>
      <c r="G39" s="23" t="s">
        <v>41</v>
      </c>
      <c r="H39" s="23" t="s">
        <v>60</v>
      </c>
      <c r="I39" s="36">
        <v>1</v>
      </c>
      <c r="J39" s="19"/>
      <c r="K39" s="19"/>
      <c r="L39" s="19"/>
      <c r="M39" s="17"/>
      <c r="N39" s="17"/>
      <c r="O39" s="36">
        <v>0</v>
      </c>
      <c r="P39" s="36">
        <v>1</v>
      </c>
    </row>
    <row r="40" spans="1:16" ht="48" customHeight="1" x14ac:dyDescent="0.25">
      <c r="A40" s="20" t="s">
        <v>65</v>
      </c>
      <c r="B40" s="33"/>
      <c r="C40" s="34"/>
      <c r="D40" s="22">
        <v>336</v>
      </c>
      <c r="E40" s="23" t="s">
        <v>53</v>
      </c>
      <c r="F40" s="23" t="s">
        <v>66</v>
      </c>
      <c r="G40" s="23" t="s">
        <v>16</v>
      </c>
      <c r="H40" s="23" t="s">
        <v>16</v>
      </c>
      <c r="I40" s="24">
        <f>I41+I45+I49</f>
        <v>50</v>
      </c>
      <c r="J40" s="31"/>
      <c r="K40" s="31"/>
      <c r="L40" s="31"/>
      <c r="M40" s="39"/>
      <c r="N40" s="39"/>
      <c r="O40" s="24">
        <f>O41+O45+O49</f>
        <v>50</v>
      </c>
      <c r="P40" s="24">
        <v>100</v>
      </c>
    </row>
    <row r="41" spans="1:16" ht="33" customHeight="1" x14ac:dyDescent="0.25">
      <c r="A41" s="20" t="s">
        <v>327</v>
      </c>
      <c r="B41" s="33"/>
      <c r="C41" s="34"/>
      <c r="D41" s="22">
        <v>336</v>
      </c>
      <c r="E41" s="23" t="s">
        <v>53</v>
      </c>
      <c r="F41" s="23" t="s">
        <v>67</v>
      </c>
      <c r="G41" s="23" t="s">
        <v>16</v>
      </c>
      <c r="H41" s="23" t="s">
        <v>16</v>
      </c>
      <c r="I41" s="24">
        <f>I54+I55</f>
        <v>50</v>
      </c>
      <c r="J41" s="31"/>
      <c r="K41" s="31"/>
      <c r="L41" s="31"/>
      <c r="M41" s="39"/>
      <c r="N41" s="39"/>
      <c r="O41" s="40">
        <f>O54+O55</f>
        <v>50</v>
      </c>
      <c r="P41" s="40">
        <v>100</v>
      </c>
    </row>
    <row r="42" spans="1:16" ht="0.75" hidden="1" customHeight="1" x14ac:dyDescent="0.25">
      <c r="A42" s="28" t="s">
        <v>68</v>
      </c>
      <c r="B42" s="33"/>
      <c r="C42" s="34"/>
      <c r="D42" s="22">
        <v>336</v>
      </c>
      <c r="E42" s="23" t="s">
        <v>53</v>
      </c>
      <c r="F42" s="23" t="s">
        <v>69</v>
      </c>
      <c r="G42" s="33" t="s">
        <v>31</v>
      </c>
      <c r="H42" s="33" t="s">
        <v>16</v>
      </c>
      <c r="I42" s="36">
        <f>I43</f>
        <v>0</v>
      </c>
      <c r="J42" s="36">
        <f t="shared" ref="J42:O42" si="5">J46+J43</f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si="5"/>
        <v>0</v>
      </c>
      <c r="P42" s="36">
        <f t="shared" ref="P42" si="6">P46+P43</f>
        <v>2</v>
      </c>
    </row>
    <row r="43" spans="1:16" ht="0.75" hidden="1" customHeight="1" x14ac:dyDescent="0.25">
      <c r="A43" s="41" t="s">
        <v>58</v>
      </c>
      <c r="B43" s="33"/>
      <c r="C43" s="34"/>
      <c r="D43" s="22">
        <v>336</v>
      </c>
      <c r="E43" s="23" t="s">
        <v>53</v>
      </c>
      <c r="F43" s="23" t="s">
        <v>69</v>
      </c>
      <c r="G43" s="23" t="s">
        <v>41</v>
      </c>
      <c r="H43" s="23" t="s">
        <v>16</v>
      </c>
      <c r="I43" s="24">
        <f>I44</f>
        <v>0</v>
      </c>
      <c r="J43" s="19"/>
      <c r="K43" s="19"/>
      <c r="L43" s="19"/>
      <c r="M43" s="17"/>
      <c r="N43" s="17"/>
      <c r="O43" s="24">
        <f>O44</f>
        <v>0</v>
      </c>
      <c r="P43" s="24">
        <f>P44</f>
        <v>1</v>
      </c>
    </row>
    <row r="44" spans="1:16" ht="0.75" hidden="1" customHeight="1" x14ac:dyDescent="0.25">
      <c r="A44" s="28" t="s">
        <v>70</v>
      </c>
      <c r="B44" s="33"/>
      <c r="C44" s="34"/>
      <c r="D44" s="22">
        <v>336</v>
      </c>
      <c r="E44" s="23" t="s">
        <v>53</v>
      </c>
      <c r="F44" s="23" t="s">
        <v>69</v>
      </c>
      <c r="G44" s="23" t="s">
        <v>41</v>
      </c>
      <c r="H44" s="23" t="s">
        <v>71</v>
      </c>
      <c r="I44" s="24">
        <v>0</v>
      </c>
      <c r="J44" s="19"/>
      <c r="K44" s="19"/>
      <c r="L44" s="19"/>
      <c r="M44" s="17"/>
      <c r="N44" s="17"/>
      <c r="O44" s="24">
        <f>O45</f>
        <v>0</v>
      </c>
      <c r="P44" s="24">
        <f>P45</f>
        <v>1</v>
      </c>
    </row>
    <row r="45" spans="1:16" ht="51.75" hidden="1" customHeight="1" x14ac:dyDescent="0.25">
      <c r="A45" s="28" t="s">
        <v>72</v>
      </c>
      <c r="B45" s="33"/>
      <c r="C45" s="34"/>
      <c r="D45" s="22">
        <v>336</v>
      </c>
      <c r="E45" s="23" t="s">
        <v>53</v>
      </c>
      <c r="F45" s="23" t="s">
        <v>73</v>
      </c>
      <c r="G45" s="23" t="s">
        <v>16</v>
      </c>
      <c r="H45" s="23" t="s">
        <v>16</v>
      </c>
      <c r="I45" s="24">
        <f>I46</f>
        <v>0</v>
      </c>
      <c r="J45" s="19"/>
      <c r="K45" s="19"/>
      <c r="L45" s="19"/>
      <c r="M45" s="17"/>
      <c r="N45" s="17"/>
      <c r="O45" s="24">
        <v>0</v>
      </c>
      <c r="P45" s="24">
        <v>1</v>
      </c>
    </row>
    <row r="46" spans="1:16" ht="50.25" hidden="1" customHeight="1" x14ac:dyDescent="0.25">
      <c r="A46" s="28" t="s">
        <v>68</v>
      </c>
      <c r="B46" s="33"/>
      <c r="C46" s="34"/>
      <c r="D46" s="22">
        <v>336</v>
      </c>
      <c r="E46" s="23" t="s">
        <v>53</v>
      </c>
      <c r="F46" s="23" t="s">
        <v>73</v>
      </c>
      <c r="G46" s="23" t="s">
        <v>31</v>
      </c>
      <c r="H46" s="23" t="s">
        <v>16</v>
      </c>
      <c r="I46" s="24">
        <f>I47</f>
        <v>0</v>
      </c>
      <c r="J46" s="31"/>
      <c r="K46" s="31"/>
      <c r="L46" s="31"/>
      <c r="M46" s="39"/>
      <c r="N46" s="39"/>
      <c r="O46" s="24">
        <f>O47</f>
        <v>0</v>
      </c>
      <c r="P46" s="24">
        <f>P47</f>
        <v>1</v>
      </c>
    </row>
    <row r="47" spans="1:16" ht="0.75" hidden="1" customHeight="1" x14ac:dyDescent="0.25">
      <c r="A47" s="41" t="s">
        <v>58</v>
      </c>
      <c r="B47" s="33"/>
      <c r="C47" s="34"/>
      <c r="D47" s="22">
        <v>336</v>
      </c>
      <c r="E47" s="23" t="s">
        <v>53</v>
      </c>
      <c r="F47" s="23" t="s">
        <v>73</v>
      </c>
      <c r="G47" s="23" t="s">
        <v>41</v>
      </c>
      <c r="H47" s="23" t="s">
        <v>16</v>
      </c>
      <c r="I47" s="24">
        <f>I48</f>
        <v>0</v>
      </c>
      <c r="J47" s="19"/>
      <c r="K47" s="19"/>
      <c r="L47" s="19"/>
      <c r="M47" s="17"/>
      <c r="N47" s="17"/>
      <c r="O47" s="24">
        <f>O48</f>
        <v>0</v>
      </c>
      <c r="P47" s="24">
        <f>P48</f>
        <v>1</v>
      </c>
    </row>
    <row r="48" spans="1:16" ht="48.75" hidden="1" customHeight="1" x14ac:dyDescent="0.25">
      <c r="A48" s="28" t="s">
        <v>70</v>
      </c>
      <c r="B48" s="33"/>
      <c r="C48" s="34"/>
      <c r="D48" s="22">
        <v>336</v>
      </c>
      <c r="E48" s="23" t="s">
        <v>53</v>
      </c>
      <c r="F48" s="23" t="s">
        <v>73</v>
      </c>
      <c r="G48" s="33" t="s">
        <v>41</v>
      </c>
      <c r="H48" s="33" t="s">
        <v>71</v>
      </c>
      <c r="I48" s="36">
        <v>0</v>
      </c>
      <c r="J48" s="19"/>
      <c r="K48" s="19"/>
      <c r="L48" s="19"/>
      <c r="M48" s="17"/>
      <c r="N48" s="17"/>
      <c r="O48" s="36">
        <v>0</v>
      </c>
      <c r="P48" s="36">
        <v>1</v>
      </c>
    </row>
    <row r="49" spans="1:16" ht="48" hidden="1" customHeight="1" x14ac:dyDescent="0.25">
      <c r="A49" s="28" t="s">
        <v>74</v>
      </c>
      <c r="B49" s="33"/>
      <c r="C49" s="34"/>
      <c r="D49" s="22">
        <v>336</v>
      </c>
      <c r="E49" s="23" t="s">
        <v>53</v>
      </c>
      <c r="F49" s="23" t="s">
        <v>75</v>
      </c>
      <c r="G49" s="33" t="s">
        <v>16</v>
      </c>
      <c r="H49" s="33" t="s">
        <v>16</v>
      </c>
      <c r="I49" s="36">
        <f>I50</f>
        <v>0</v>
      </c>
      <c r="J49" s="19"/>
      <c r="K49" s="19"/>
      <c r="L49" s="19"/>
      <c r="M49" s="17"/>
      <c r="N49" s="17"/>
      <c r="O49" s="36"/>
      <c r="P49" s="36"/>
    </row>
    <row r="50" spans="1:16" ht="45.75" hidden="1" customHeight="1" x14ac:dyDescent="0.25">
      <c r="A50" s="28" t="s">
        <v>68</v>
      </c>
      <c r="B50" s="33"/>
      <c r="C50" s="34"/>
      <c r="D50" s="22">
        <v>336</v>
      </c>
      <c r="E50" s="23" t="s">
        <v>53</v>
      </c>
      <c r="F50" s="23" t="s">
        <v>75</v>
      </c>
      <c r="G50" s="33" t="s">
        <v>31</v>
      </c>
      <c r="H50" s="33" t="s">
        <v>16</v>
      </c>
      <c r="I50" s="36">
        <f>I51</f>
        <v>0</v>
      </c>
      <c r="J50" s="19"/>
      <c r="K50" s="19"/>
      <c r="L50" s="19"/>
      <c r="M50" s="17"/>
      <c r="N50" s="17"/>
      <c r="O50" s="36">
        <f>O51</f>
        <v>0</v>
      </c>
      <c r="P50" s="36">
        <f>P51</f>
        <v>0</v>
      </c>
    </row>
    <row r="51" spans="1:16" ht="1.5" hidden="1" customHeight="1" x14ac:dyDescent="0.25">
      <c r="A51" s="41" t="s">
        <v>58</v>
      </c>
      <c r="B51" s="33"/>
      <c r="C51" s="34"/>
      <c r="D51" s="22">
        <v>336</v>
      </c>
      <c r="E51" s="23" t="s">
        <v>53</v>
      </c>
      <c r="F51" s="23" t="s">
        <v>75</v>
      </c>
      <c r="G51" s="33" t="s">
        <v>41</v>
      </c>
      <c r="H51" s="33" t="s">
        <v>16</v>
      </c>
      <c r="I51" s="36">
        <f>I52</f>
        <v>0</v>
      </c>
      <c r="J51" s="19"/>
      <c r="K51" s="19"/>
      <c r="L51" s="19"/>
      <c r="M51" s="17"/>
      <c r="N51" s="17"/>
      <c r="O51" s="36">
        <f>O52</f>
        <v>0</v>
      </c>
      <c r="P51" s="36">
        <f>P52</f>
        <v>0</v>
      </c>
    </row>
    <row r="52" spans="1:16" ht="45.75" hidden="1" customHeight="1" x14ac:dyDescent="0.25">
      <c r="A52" s="28" t="s">
        <v>70</v>
      </c>
      <c r="B52" s="33"/>
      <c r="C52" s="34"/>
      <c r="D52" s="22">
        <v>336</v>
      </c>
      <c r="E52" s="23" t="s">
        <v>53</v>
      </c>
      <c r="F52" s="23" t="s">
        <v>75</v>
      </c>
      <c r="G52" s="33" t="s">
        <v>41</v>
      </c>
      <c r="H52" s="33" t="s">
        <v>71</v>
      </c>
      <c r="I52" s="36">
        <v>0</v>
      </c>
      <c r="J52" s="19"/>
      <c r="K52" s="19"/>
      <c r="L52" s="19"/>
      <c r="M52" s="17"/>
      <c r="N52" s="17"/>
      <c r="O52" s="36">
        <v>0</v>
      </c>
      <c r="P52" s="36">
        <v>0</v>
      </c>
    </row>
    <row r="53" spans="1:16" ht="0.75" hidden="1" customHeight="1" thickBot="1" x14ac:dyDescent="0.3">
      <c r="A53" s="134" t="s">
        <v>76</v>
      </c>
      <c r="B53" s="33"/>
      <c r="C53" s="34"/>
      <c r="D53" s="22">
        <v>336</v>
      </c>
      <c r="E53" s="23" t="s">
        <v>53</v>
      </c>
      <c r="F53" s="23" t="s">
        <v>67</v>
      </c>
      <c r="G53" s="33" t="s">
        <v>16</v>
      </c>
      <c r="H53" s="33" t="s">
        <v>16</v>
      </c>
      <c r="I53" s="36">
        <v>0</v>
      </c>
      <c r="J53" s="19"/>
      <c r="K53" s="19"/>
      <c r="L53" s="19"/>
      <c r="M53" s="17"/>
      <c r="N53" s="17"/>
      <c r="O53" s="36">
        <v>0</v>
      </c>
      <c r="P53" s="36">
        <v>0</v>
      </c>
    </row>
    <row r="54" spans="1:16" ht="44.25" customHeight="1" x14ac:dyDescent="0.25">
      <c r="A54" s="135" t="s">
        <v>77</v>
      </c>
      <c r="B54" s="133"/>
      <c r="C54" s="34"/>
      <c r="D54" s="22">
        <v>336</v>
      </c>
      <c r="E54" s="23" t="s">
        <v>53</v>
      </c>
      <c r="F54" s="23" t="s">
        <v>67</v>
      </c>
      <c r="G54" s="23" t="s">
        <v>25</v>
      </c>
      <c r="H54" s="23" t="s">
        <v>16</v>
      </c>
      <c r="I54" s="24">
        <v>11.5</v>
      </c>
      <c r="J54" s="31"/>
      <c r="K54" s="31"/>
      <c r="L54" s="31"/>
      <c r="M54" s="35"/>
      <c r="N54" s="35"/>
      <c r="O54" s="24">
        <v>11.5</v>
      </c>
      <c r="P54" s="24">
        <v>100</v>
      </c>
    </row>
    <row r="55" spans="1:16" ht="30.75" customHeight="1" x14ac:dyDescent="0.25">
      <c r="A55" s="139" t="s">
        <v>328</v>
      </c>
      <c r="B55" s="33"/>
      <c r="C55" s="34"/>
      <c r="D55" s="22">
        <v>336</v>
      </c>
      <c r="E55" s="23" t="s">
        <v>53</v>
      </c>
      <c r="F55" s="23" t="s">
        <v>67</v>
      </c>
      <c r="G55" s="23" t="s">
        <v>31</v>
      </c>
      <c r="H55" s="23" t="s">
        <v>16</v>
      </c>
      <c r="I55" s="24">
        <v>38.5</v>
      </c>
      <c r="J55" s="31"/>
      <c r="K55" s="31"/>
      <c r="L55" s="31"/>
      <c r="M55" s="35"/>
      <c r="N55" s="35"/>
      <c r="O55" s="24">
        <v>38.5</v>
      </c>
      <c r="P55" s="24">
        <v>100</v>
      </c>
    </row>
    <row r="56" spans="1:16" ht="32.25" hidden="1" customHeight="1" x14ac:dyDescent="0.25">
      <c r="A56" s="28" t="s">
        <v>78</v>
      </c>
      <c r="B56" s="33"/>
      <c r="C56" s="34"/>
      <c r="D56" s="22">
        <v>336</v>
      </c>
      <c r="E56" s="23" t="s">
        <v>53</v>
      </c>
      <c r="F56" s="23" t="s">
        <v>22</v>
      </c>
      <c r="G56" s="23" t="s">
        <v>16</v>
      </c>
      <c r="H56" s="23" t="s">
        <v>16</v>
      </c>
      <c r="I56" s="24">
        <f>I57</f>
        <v>0</v>
      </c>
      <c r="J56" s="31"/>
      <c r="K56" s="31"/>
      <c r="L56" s="31"/>
      <c r="M56" s="39"/>
      <c r="N56" s="39"/>
      <c r="O56" s="24">
        <f>O57</f>
        <v>0</v>
      </c>
      <c r="P56" s="24"/>
    </row>
    <row r="57" spans="1:16" ht="0.75" customHeight="1" x14ac:dyDescent="0.25">
      <c r="A57" s="28" t="s">
        <v>79</v>
      </c>
      <c r="B57" s="33"/>
      <c r="C57" s="34"/>
      <c r="D57" s="22">
        <v>336</v>
      </c>
      <c r="E57" s="23" t="s">
        <v>53</v>
      </c>
      <c r="F57" s="23" t="s">
        <v>80</v>
      </c>
      <c r="G57" s="23" t="s">
        <v>16</v>
      </c>
      <c r="H57" s="23" t="s">
        <v>16</v>
      </c>
      <c r="I57" s="24">
        <f>I58</f>
        <v>0</v>
      </c>
      <c r="J57" s="31"/>
      <c r="K57" s="31"/>
      <c r="L57" s="31"/>
      <c r="M57" s="39"/>
      <c r="N57" s="39"/>
      <c r="O57" s="24">
        <f>O58</f>
        <v>0</v>
      </c>
      <c r="P57" s="24"/>
    </row>
    <row r="58" spans="1:16" ht="32.25" hidden="1" customHeight="1" x14ac:dyDescent="0.25">
      <c r="A58" s="28" t="s">
        <v>68</v>
      </c>
      <c r="B58" s="33"/>
      <c r="C58" s="34"/>
      <c r="D58" s="22">
        <v>336</v>
      </c>
      <c r="E58" s="23" t="s">
        <v>53</v>
      </c>
      <c r="F58" s="23" t="s">
        <v>81</v>
      </c>
      <c r="G58" s="23" t="s">
        <v>31</v>
      </c>
      <c r="H58" s="23" t="s">
        <v>16</v>
      </c>
      <c r="I58" s="24">
        <f>I59</f>
        <v>0</v>
      </c>
      <c r="J58" s="31"/>
      <c r="K58" s="31"/>
      <c r="L58" s="31"/>
      <c r="M58" s="39"/>
      <c r="N58" s="39"/>
      <c r="O58" s="24">
        <f>O59</f>
        <v>0</v>
      </c>
      <c r="P58" s="24"/>
    </row>
    <row r="59" spans="1:16" ht="32.25" hidden="1" customHeight="1" x14ac:dyDescent="0.25">
      <c r="A59" s="41" t="s">
        <v>58</v>
      </c>
      <c r="B59" s="33"/>
      <c r="C59" s="34"/>
      <c r="D59" s="22">
        <v>336</v>
      </c>
      <c r="E59" s="23" t="s">
        <v>53</v>
      </c>
      <c r="F59" s="23" t="s">
        <v>80</v>
      </c>
      <c r="G59" s="23" t="s">
        <v>41</v>
      </c>
      <c r="H59" s="23" t="s">
        <v>16</v>
      </c>
      <c r="I59" s="24">
        <f>I60</f>
        <v>0</v>
      </c>
      <c r="J59" s="31"/>
      <c r="K59" s="31"/>
      <c r="L59" s="31"/>
      <c r="M59" s="39"/>
      <c r="N59" s="39"/>
      <c r="O59" s="24">
        <f>O60</f>
        <v>0</v>
      </c>
      <c r="P59" s="24"/>
    </row>
    <row r="60" spans="1:16" ht="1.5" hidden="1" customHeight="1" x14ac:dyDescent="0.25">
      <c r="A60" s="28" t="s">
        <v>59</v>
      </c>
      <c r="B60" s="33"/>
      <c r="C60" s="34"/>
      <c r="D60" s="22">
        <v>336</v>
      </c>
      <c r="E60" s="23" t="s">
        <v>53</v>
      </c>
      <c r="F60" s="23" t="s">
        <v>80</v>
      </c>
      <c r="G60" s="23" t="s">
        <v>41</v>
      </c>
      <c r="H60" s="23" t="s">
        <v>60</v>
      </c>
      <c r="I60" s="24">
        <v>0</v>
      </c>
      <c r="J60" s="31"/>
      <c r="K60" s="31"/>
      <c r="L60" s="31"/>
      <c r="M60" s="39"/>
      <c r="N60" s="39"/>
      <c r="O60" s="24">
        <v>0</v>
      </c>
      <c r="P60" s="24"/>
    </row>
    <row r="61" spans="1:16" s="13" customFormat="1" ht="14.25" x14ac:dyDescent="0.2">
      <c r="A61" s="42" t="s">
        <v>82</v>
      </c>
      <c r="B61" s="43"/>
      <c r="C61" s="43"/>
      <c r="D61" s="8">
        <v>336</v>
      </c>
      <c r="E61" s="44" t="s">
        <v>83</v>
      </c>
      <c r="F61" s="44" t="s">
        <v>15</v>
      </c>
      <c r="G61" s="44" t="s">
        <v>16</v>
      </c>
      <c r="H61" s="44" t="s">
        <v>16</v>
      </c>
      <c r="I61" s="45">
        <f>I62</f>
        <v>158</v>
      </c>
      <c r="J61" s="46"/>
      <c r="K61" s="46"/>
      <c r="L61" s="46"/>
      <c r="M61" s="12"/>
      <c r="N61" s="12"/>
      <c r="O61" s="45">
        <f>O62</f>
        <v>158</v>
      </c>
      <c r="P61" s="45">
        <v>100</v>
      </c>
    </row>
    <row r="62" spans="1:16" x14ac:dyDescent="0.25">
      <c r="A62" s="136" t="s">
        <v>84</v>
      </c>
      <c r="B62" s="118"/>
      <c r="C62" s="118"/>
      <c r="D62" s="119">
        <v>336</v>
      </c>
      <c r="E62" s="137" t="s">
        <v>85</v>
      </c>
      <c r="F62" s="137" t="s">
        <v>15</v>
      </c>
      <c r="G62" s="137" t="s">
        <v>16</v>
      </c>
      <c r="H62" s="137" t="s">
        <v>16</v>
      </c>
      <c r="I62" s="138">
        <f>I63</f>
        <v>158</v>
      </c>
      <c r="J62" s="122"/>
      <c r="K62" s="122"/>
      <c r="L62" s="122"/>
      <c r="M62" s="123"/>
      <c r="N62" s="123"/>
      <c r="O62" s="138">
        <f>O63</f>
        <v>158</v>
      </c>
      <c r="P62" s="138">
        <v>100</v>
      </c>
    </row>
    <row r="63" spans="1:16" ht="30" x14ac:dyDescent="0.25">
      <c r="A63" s="20" t="s">
        <v>86</v>
      </c>
      <c r="B63" s="21"/>
      <c r="C63" s="21"/>
      <c r="D63" s="47">
        <v>336</v>
      </c>
      <c r="E63" s="23" t="s">
        <v>85</v>
      </c>
      <c r="F63" s="23" t="s">
        <v>22</v>
      </c>
      <c r="G63" s="23" t="s">
        <v>16</v>
      </c>
      <c r="H63" s="23" t="s">
        <v>16</v>
      </c>
      <c r="I63" s="24">
        <f>I64</f>
        <v>158</v>
      </c>
      <c r="J63" s="19"/>
      <c r="K63" s="19"/>
      <c r="L63" s="19"/>
      <c r="M63" s="17"/>
      <c r="N63" s="17"/>
      <c r="O63" s="24">
        <f>O64</f>
        <v>158</v>
      </c>
      <c r="P63" s="24">
        <v>100</v>
      </c>
    </row>
    <row r="64" spans="1:16" ht="31.5" customHeight="1" x14ac:dyDescent="0.25">
      <c r="A64" s="20" t="s">
        <v>87</v>
      </c>
      <c r="B64" s="21"/>
      <c r="C64" s="21"/>
      <c r="D64" s="47">
        <v>336</v>
      </c>
      <c r="E64" s="23" t="s">
        <v>85</v>
      </c>
      <c r="F64" s="23" t="s">
        <v>88</v>
      </c>
      <c r="G64" s="23" t="s">
        <v>16</v>
      </c>
      <c r="H64" s="23" t="s">
        <v>16</v>
      </c>
      <c r="I64" s="24">
        <f>I65</f>
        <v>158</v>
      </c>
      <c r="J64" s="19"/>
      <c r="K64" s="19"/>
      <c r="L64" s="19"/>
      <c r="M64" s="17"/>
      <c r="N64" s="17"/>
      <c r="O64" s="24">
        <f>O65</f>
        <v>158</v>
      </c>
      <c r="P64" s="24">
        <v>100</v>
      </c>
    </row>
    <row r="65" spans="1:16" ht="20.25" customHeight="1" x14ac:dyDescent="0.25">
      <c r="A65" s="20" t="s">
        <v>23</v>
      </c>
      <c r="B65" s="21"/>
      <c r="C65" s="21"/>
      <c r="D65" s="47">
        <v>336</v>
      </c>
      <c r="E65" s="23" t="s">
        <v>85</v>
      </c>
      <c r="F65" s="23" t="s">
        <v>88</v>
      </c>
      <c r="G65" s="23" t="s">
        <v>25</v>
      </c>
      <c r="H65" s="23" t="s">
        <v>16</v>
      </c>
      <c r="I65" s="24">
        <v>158</v>
      </c>
      <c r="J65" s="19"/>
      <c r="K65" s="19"/>
      <c r="L65" s="19"/>
      <c r="M65" s="17"/>
      <c r="N65" s="17"/>
      <c r="O65" s="24">
        <v>158</v>
      </c>
      <c r="P65" s="24">
        <v>100</v>
      </c>
    </row>
    <row r="66" spans="1:16" ht="27.75" customHeight="1" x14ac:dyDescent="0.25">
      <c r="A66" s="42" t="s">
        <v>89</v>
      </c>
      <c r="B66" s="43"/>
      <c r="C66" s="43"/>
      <c r="D66" s="8">
        <v>336</v>
      </c>
      <c r="E66" s="44" t="s">
        <v>90</v>
      </c>
      <c r="F66" s="44" t="s">
        <v>15</v>
      </c>
      <c r="G66" s="44" t="s">
        <v>16</v>
      </c>
      <c r="H66" s="44" t="s">
        <v>16</v>
      </c>
      <c r="I66" s="45">
        <f>I75+I67+I118</f>
        <v>74.58</v>
      </c>
      <c r="J66" s="19"/>
      <c r="K66" s="19"/>
      <c r="L66" s="19"/>
      <c r="M66" s="17"/>
      <c r="N66" s="17"/>
      <c r="O66" s="45">
        <f>O67+O75+O118</f>
        <v>72.08</v>
      </c>
      <c r="P66" s="45">
        <v>96.64</v>
      </c>
    </row>
    <row r="67" spans="1:16" s="13" customFormat="1" ht="15.75" customHeight="1" x14ac:dyDescent="0.2">
      <c r="A67" s="127" t="s">
        <v>91</v>
      </c>
      <c r="B67" s="118"/>
      <c r="C67" s="118"/>
      <c r="D67" s="119">
        <v>336</v>
      </c>
      <c r="E67" s="120" t="s">
        <v>92</v>
      </c>
      <c r="F67" s="120" t="s">
        <v>15</v>
      </c>
      <c r="G67" s="120" t="s">
        <v>16</v>
      </c>
      <c r="H67" s="120" t="s">
        <v>16</v>
      </c>
      <c r="I67" s="121">
        <f>I68</f>
        <v>49.11</v>
      </c>
      <c r="J67" s="131"/>
      <c r="K67" s="131"/>
      <c r="L67" s="131"/>
      <c r="M67" s="140"/>
      <c r="N67" s="140"/>
      <c r="O67" s="121">
        <f>O68</f>
        <v>48.11</v>
      </c>
      <c r="P67" s="121">
        <v>97.96</v>
      </c>
    </row>
    <row r="68" spans="1:16" s="13" customFormat="1" ht="45.75" customHeight="1" x14ac:dyDescent="0.2">
      <c r="A68" s="28" t="s">
        <v>329</v>
      </c>
      <c r="B68" s="29"/>
      <c r="C68" s="29"/>
      <c r="D68" s="22">
        <v>336</v>
      </c>
      <c r="E68" s="30" t="s">
        <v>92</v>
      </c>
      <c r="F68" s="30" t="s">
        <v>93</v>
      </c>
      <c r="G68" s="30" t="s">
        <v>16</v>
      </c>
      <c r="H68" s="30" t="s">
        <v>16</v>
      </c>
      <c r="I68" s="31">
        <f>I69+I71+I73</f>
        <v>49.11</v>
      </c>
      <c r="J68" s="46"/>
      <c r="K68" s="46"/>
      <c r="L68" s="46"/>
      <c r="M68" s="12"/>
      <c r="N68" s="12"/>
      <c r="O68" s="31">
        <f>O69+O71+O73</f>
        <v>48.11</v>
      </c>
      <c r="P68" s="31">
        <v>97.96</v>
      </c>
    </row>
    <row r="69" spans="1:16" s="13" customFormat="1" ht="33" customHeight="1" x14ac:dyDescent="0.2">
      <c r="A69" s="28" t="s">
        <v>330</v>
      </c>
      <c r="B69" s="29"/>
      <c r="C69" s="29"/>
      <c r="D69" s="22">
        <v>336</v>
      </c>
      <c r="E69" s="30" t="s">
        <v>92</v>
      </c>
      <c r="F69" s="30" t="s">
        <v>94</v>
      </c>
      <c r="G69" s="30" t="s">
        <v>16</v>
      </c>
      <c r="H69" s="30" t="s">
        <v>16</v>
      </c>
      <c r="I69" s="31">
        <f>I70</f>
        <v>0.5</v>
      </c>
      <c r="J69" s="46"/>
      <c r="K69" s="46"/>
      <c r="L69" s="46"/>
      <c r="M69" s="12"/>
      <c r="N69" s="12"/>
      <c r="O69" s="31">
        <f>O70</f>
        <v>0</v>
      </c>
      <c r="P69" s="31">
        <v>0</v>
      </c>
    </row>
    <row r="70" spans="1:16" s="13" customFormat="1" ht="30.75" customHeight="1" x14ac:dyDescent="0.2">
      <c r="A70" s="139" t="s">
        <v>328</v>
      </c>
      <c r="B70" s="29"/>
      <c r="C70" s="29"/>
      <c r="D70" s="22">
        <v>336</v>
      </c>
      <c r="E70" s="30" t="s">
        <v>92</v>
      </c>
      <c r="F70" s="30" t="s">
        <v>94</v>
      </c>
      <c r="G70" s="30" t="s">
        <v>31</v>
      </c>
      <c r="H70" s="30" t="s">
        <v>16</v>
      </c>
      <c r="I70" s="31">
        <v>0.5</v>
      </c>
      <c r="J70" s="46"/>
      <c r="K70" s="46"/>
      <c r="L70" s="46"/>
      <c r="M70" s="12"/>
      <c r="N70" s="12"/>
      <c r="O70" s="31">
        <v>0</v>
      </c>
      <c r="P70" s="31">
        <v>0</v>
      </c>
    </row>
    <row r="71" spans="1:16" s="13" customFormat="1" ht="33" customHeight="1" x14ac:dyDescent="0.2">
      <c r="A71" s="28" t="s">
        <v>95</v>
      </c>
      <c r="B71" s="29"/>
      <c r="C71" s="29"/>
      <c r="D71" s="22">
        <v>336</v>
      </c>
      <c r="E71" s="30" t="s">
        <v>92</v>
      </c>
      <c r="F71" s="30" t="s">
        <v>96</v>
      </c>
      <c r="G71" s="30" t="s">
        <v>16</v>
      </c>
      <c r="H71" s="30" t="s">
        <v>16</v>
      </c>
      <c r="I71" s="31">
        <f>I72</f>
        <v>48.11</v>
      </c>
      <c r="J71" s="46"/>
      <c r="K71" s="46"/>
      <c r="L71" s="46"/>
      <c r="M71" s="12"/>
      <c r="N71" s="12"/>
      <c r="O71" s="31">
        <f>O72</f>
        <v>48.11</v>
      </c>
      <c r="P71" s="31">
        <v>100</v>
      </c>
    </row>
    <row r="72" spans="1:16" s="13" customFormat="1" ht="31.5" customHeight="1" x14ac:dyDescent="0.2">
      <c r="A72" s="139" t="s">
        <v>328</v>
      </c>
      <c r="B72" s="29"/>
      <c r="C72" s="29"/>
      <c r="D72" s="22">
        <v>336</v>
      </c>
      <c r="E72" s="30" t="s">
        <v>92</v>
      </c>
      <c r="F72" s="30" t="s">
        <v>96</v>
      </c>
      <c r="G72" s="30" t="s">
        <v>31</v>
      </c>
      <c r="H72" s="30" t="s">
        <v>16</v>
      </c>
      <c r="I72" s="31">
        <v>48.11</v>
      </c>
      <c r="J72" s="46"/>
      <c r="K72" s="46"/>
      <c r="L72" s="46"/>
      <c r="M72" s="12"/>
      <c r="N72" s="12"/>
      <c r="O72" s="31">
        <v>48.11</v>
      </c>
      <c r="P72" s="31">
        <v>100</v>
      </c>
    </row>
    <row r="73" spans="1:16" s="13" customFormat="1" ht="45.75" customHeight="1" x14ac:dyDescent="0.25">
      <c r="A73" s="41" t="s">
        <v>97</v>
      </c>
      <c r="B73" s="29"/>
      <c r="C73" s="29"/>
      <c r="D73" s="22">
        <v>336</v>
      </c>
      <c r="E73" s="30" t="s">
        <v>92</v>
      </c>
      <c r="F73" s="30" t="s">
        <v>98</v>
      </c>
      <c r="G73" s="30" t="s">
        <v>16</v>
      </c>
      <c r="H73" s="30" t="s">
        <v>16</v>
      </c>
      <c r="I73" s="31">
        <f>I74</f>
        <v>0.5</v>
      </c>
      <c r="J73" s="46"/>
      <c r="K73" s="46"/>
      <c r="L73" s="46"/>
      <c r="M73" s="12"/>
      <c r="N73" s="12"/>
      <c r="O73" s="31">
        <f>O74</f>
        <v>0</v>
      </c>
      <c r="P73" s="31">
        <v>0</v>
      </c>
    </row>
    <row r="74" spans="1:16" s="13" customFormat="1" ht="30.75" customHeight="1" x14ac:dyDescent="0.2">
      <c r="A74" s="139" t="s">
        <v>328</v>
      </c>
      <c r="B74" s="29"/>
      <c r="C74" s="29"/>
      <c r="D74" s="22">
        <v>336</v>
      </c>
      <c r="E74" s="30" t="s">
        <v>92</v>
      </c>
      <c r="F74" s="30" t="s">
        <v>98</v>
      </c>
      <c r="G74" s="30" t="s">
        <v>31</v>
      </c>
      <c r="H74" s="30" t="s">
        <v>16</v>
      </c>
      <c r="I74" s="31">
        <v>0.5</v>
      </c>
      <c r="J74" s="46"/>
      <c r="K74" s="46"/>
      <c r="L74" s="46"/>
      <c r="M74" s="12"/>
      <c r="N74" s="12"/>
      <c r="O74" s="31">
        <v>0</v>
      </c>
      <c r="P74" s="31">
        <v>0</v>
      </c>
    </row>
    <row r="75" spans="1:16" ht="18" customHeight="1" x14ac:dyDescent="0.25">
      <c r="A75" s="127" t="s">
        <v>99</v>
      </c>
      <c r="B75" s="141"/>
      <c r="C75" s="141"/>
      <c r="D75" s="119">
        <v>336</v>
      </c>
      <c r="E75" s="120" t="s">
        <v>100</v>
      </c>
      <c r="F75" s="120" t="s">
        <v>15</v>
      </c>
      <c r="G75" s="120" t="s">
        <v>16</v>
      </c>
      <c r="H75" s="120" t="s">
        <v>16</v>
      </c>
      <c r="I75" s="121">
        <f>I76</f>
        <v>24.47</v>
      </c>
      <c r="J75" s="122"/>
      <c r="K75" s="122"/>
      <c r="L75" s="122"/>
      <c r="M75" s="123"/>
      <c r="N75" s="123"/>
      <c r="O75" s="121">
        <f>O76</f>
        <v>23.97</v>
      </c>
      <c r="P75" s="121">
        <v>97.96</v>
      </c>
    </row>
    <row r="76" spans="1:16" s="13" customFormat="1" ht="47.25" customHeight="1" x14ac:dyDescent="0.2">
      <c r="A76" s="28" t="s">
        <v>101</v>
      </c>
      <c r="B76" s="48"/>
      <c r="C76" s="48"/>
      <c r="D76" s="49">
        <v>336</v>
      </c>
      <c r="E76" s="30" t="s">
        <v>100</v>
      </c>
      <c r="F76" s="30" t="s">
        <v>93</v>
      </c>
      <c r="G76" s="30" t="s">
        <v>16</v>
      </c>
      <c r="H76" s="30" t="s">
        <v>16</v>
      </c>
      <c r="I76" s="31">
        <f>I81+I79+I83+I85+I77</f>
        <v>24.47</v>
      </c>
      <c r="J76" s="31" t="e">
        <f>J79+J91+#REF!</f>
        <v>#REF!</v>
      </c>
      <c r="K76" s="31" t="e">
        <f>K79+K91+#REF!</f>
        <v>#REF!</v>
      </c>
      <c r="L76" s="31" t="e">
        <f>L79+L91+#REF!</f>
        <v>#REF!</v>
      </c>
      <c r="M76" s="31" t="e">
        <f>M79+M91+#REF!</f>
        <v>#REF!</v>
      </c>
      <c r="N76" s="31" t="e">
        <f>N79+N91+#REF!</f>
        <v>#REF!</v>
      </c>
      <c r="O76" s="31">
        <f>O79+O81+O83+O85+O77</f>
        <v>23.97</v>
      </c>
      <c r="P76" s="31">
        <v>97.96</v>
      </c>
    </row>
    <row r="77" spans="1:16" s="13" customFormat="1" ht="15.75" customHeight="1" x14ac:dyDescent="0.2">
      <c r="A77" s="20" t="s">
        <v>102</v>
      </c>
      <c r="B77" s="48"/>
      <c r="C77" s="48"/>
      <c r="D77" s="49">
        <v>336</v>
      </c>
      <c r="E77" s="30" t="s">
        <v>100</v>
      </c>
      <c r="F77" s="30" t="s">
        <v>103</v>
      </c>
      <c r="G77" s="30" t="s">
        <v>16</v>
      </c>
      <c r="H77" s="30" t="s">
        <v>16</v>
      </c>
      <c r="I77" s="31">
        <f>I78</f>
        <v>6.09</v>
      </c>
      <c r="J77" s="31"/>
      <c r="K77" s="31"/>
      <c r="L77" s="31"/>
      <c r="M77" s="31"/>
      <c r="N77" s="31"/>
      <c r="O77" s="31">
        <f>O78</f>
        <v>6.09</v>
      </c>
      <c r="P77" s="31">
        <v>100</v>
      </c>
    </row>
    <row r="78" spans="1:16" s="13" customFormat="1" ht="30" x14ac:dyDescent="0.2">
      <c r="A78" s="139" t="s">
        <v>328</v>
      </c>
      <c r="B78" s="48"/>
      <c r="C78" s="48"/>
      <c r="D78" s="49">
        <v>336</v>
      </c>
      <c r="E78" s="30" t="s">
        <v>100</v>
      </c>
      <c r="F78" s="30" t="s">
        <v>103</v>
      </c>
      <c r="G78" s="30" t="s">
        <v>31</v>
      </c>
      <c r="H78" s="30" t="s">
        <v>16</v>
      </c>
      <c r="I78" s="31">
        <v>6.09</v>
      </c>
      <c r="J78" s="31"/>
      <c r="K78" s="31"/>
      <c r="L78" s="31"/>
      <c r="M78" s="31"/>
      <c r="N78" s="31"/>
      <c r="O78" s="31">
        <v>6.09</v>
      </c>
      <c r="P78" s="31">
        <v>100</v>
      </c>
    </row>
    <row r="79" spans="1:16" s="13" customFormat="1" ht="17.25" customHeight="1" x14ac:dyDescent="0.2">
      <c r="A79" s="20" t="s">
        <v>104</v>
      </c>
      <c r="B79" s="48"/>
      <c r="C79" s="48"/>
      <c r="D79" s="49">
        <v>336</v>
      </c>
      <c r="E79" s="30" t="s">
        <v>100</v>
      </c>
      <c r="F79" s="30" t="s">
        <v>105</v>
      </c>
      <c r="G79" s="30" t="s">
        <v>16</v>
      </c>
      <c r="H79" s="30" t="s">
        <v>16</v>
      </c>
      <c r="I79" s="31">
        <f t="shared" ref="I79:O79" si="7">I80</f>
        <v>5</v>
      </c>
      <c r="J79" s="31">
        <f t="shared" si="7"/>
        <v>0</v>
      </c>
      <c r="K79" s="31">
        <f t="shared" si="7"/>
        <v>0</v>
      </c>
      <c r="L79" s="31">
        <f t="shared" si="7"/>
        <v>0</v>
      </c>
      <c r="M79" s="31">
        <f t="shared" si="7"/>
        <v>0</v>
      </c>
      <c r="N79" s="31">
        <f t="shared" si="7"/>
        <v>0</v>
      </c>
      <c r="O79" s="31">
        <f t="shared" si="7"/>
        <v>5</v>
      </c>
      <c r="P79" s="31">
        <v>100</v>
      </c>
    </row>
    <row r="80" spans="1:16" s="13" customFormat="1" ht="30" x14ac:dyDescent="0.2">
      <c r="A80" s="139" t="s">
        <v>328</v>
      </c>
      <c r="B80" s="29"/>
      <c r="C80" s="29"/>
      <c r="D80" s="49">
        <v>336</v>
      </c>
      <c r="E80" s="30" t="s">
        <v>100</v>
      </c>
      <c r="F80" s="30" t="s">
        <v>105</v>
      </c>
      <c r="G80" s="30" t="s">
        <v>31</v>
      </c>
      <c r="H80" s="30" t="s">
        <v>16</v>
      </c>
      <c r="I80" s="31">
        <v>5</v>
      </c>
      <c r="J80" s="46"/>
      <c r="K80" s="46"/>
      <c r="L80" s="46"/>
      <c r="M80" s="12"/>
      <c r="N80" s="12"/>
      <c r="O80" s="31">
        <v>5</v>
      </c>
      <c r="P80" s="31">
        <v>100</v>
      </c>
    </row>
    <row r="81" spans="1:16" s="13" customFormat="1" ht="34.5" customHeight="1" x14ac:dyDescent="0.2">
      <c r="A81" s="28" t="s">
        <v>106</v>
      </c>
      <c r="B81" s="29"/>
      <c r="C81" s="29"/>
      <c r="D81" s="49">
        <v>336</v>
      </c>
      <c r="E81" s="30" t="s">
        <v>100</v>
      </c>
      <c r="F81" s="30" t="s">
        <v>107</v>
      </c>
      <c r="G81" s="30" t="s">
        <v>16</v>
      </c>
      <c r="H81" s="30" t="s">
        <v>16</v>
      </c>
      <c r="I81" s="31">
        <f>I82</f>
        <v>0.5</v>
      </c>
      <c r="J81" s="46"/>
      <c r="K81" s="46"/>
      <c r="L81" s="46"/>
      <c r="M81" s="12"/>
      <c r="N81" s="12"/>
      <c r="O81" s="31">
        <f>O82</f>
        <v>0</v>
      </c>
      <c r="P81" s="31">
        <v>0</v>
      </c>
    </row>
    <row r="82" spans="1:16" s="13" customFormat="1" ht="34.5" customHeight="1" x14ac:dyDescent="0.2">
      <c r="A82" s="139" t="s">
        <v>328</v>
      </c>
      <c r="B82" s="29"/>
      <c r="C82" s="29"/>
      <c r="D82" s="49">
        <v>336</v>
      </c>
      <c r="E82" s="30" t="s">
        <v>100</v>
      </c>
      <c r="F82" s="30" t="s">
        <v>107</v>
      </c>
      <c r="G82" s="30" t="s">
        <v>31</v>
      </c>
      <c r="H82" s="30" t="s">
        <v>16</v>
      </c>
      <c r="I82" s="31">
        <v>0.5</v>
      </c>
      <c r="J82" s="46"/>
      <c r="K82" s="46"/>
      <c r="L82" s="46"/>
      <c r="M82" s="12"/>
      <c r="N82" s="12"/>
      <c r="O82" s="31">
        <v>0</v>
      </c>
      <c r="P82" s="31">
        <v>0</v>
      </c>
    </row>
    <row r="83" spans="1:16" s="13" customFormat="1" ht="16.5" customHeight="1" x14ac:dyDescent="0.2">
      <c r="A83" s="28" t="s">
        <v>108</v>
      </c>
      <c r="B83" s="29"/>
      <c r="C83" s="29"/>
      <c r="D83" s="49">
        <v>336</v>
      </c>
      <c r="E83" s="30" t="s">
        <v>100</v>
      </c>
      <c r="F83" s="50" t="s">
        <v>109</v>
      </c>
      <c r="G83" s="30" t="s">
        <v>16</v>
      </c>
      <c r="H83" s="30" t="s">
        <v>16</v>
      </c>
      <c r="I83" s="31">
        <f>I84</f>
        <v>0.94</v>
      </c>
      <c r="J83" s="46"/>
      <c r="K83" s="46"/>
      <c r="L83" s="46"/>
      <c r="M83" s="12"/>
      <c r="N83" s="12"/>
      <c r="O83" s="31">
        <f>O84</f>
        <v>0.94</v>
      </c>
      <c r="P83" s="31">
        <v>100</v>
      </c>
    </row>
    <row r="84" spans="1:16" s="13" customFormat="1" ht="30" x14ac:dyDescent="0.2">
      <c r="A84" s="139" t="s">
        <v>328</v>
      </c>
      <c r="B84" s="29"/>
      <c r="C84" s="29"/>
      <c r="D84" s="49">
        <v>336</v>
      </c>
      <c r="E84" s="30" t="s">
        <v>100</v>
      </c>
      <c r="F84" s="50" t="s">
        <v>109</v>
      </c>
      <c r="G84" s="30" t="s">
        <v>31</v>
      </c>
      <c r="H84" s="30" t="s">
        <v>16</v>
      </c>
      <c r="I84" s="31">
        <v>0.94</v>
      </c>
      <c r="J84" s="46"/>
      <c r="K84" s="46"/>
      <c r="L84" s="46"/>
      <c r="M84" s="12"/>
      <c r="N84" s="12"/>
      <c r="O84" s="31">
        <v>0.94</v>
      </c>
      <c r="P84" s="31">
        <v>100</v>
      </c>
    </row>
    <row r="85" spans="1:16" s="13" customFormat="1" x14ac:dyDescent="0.25">
      <c r="A85" s="41" t="s">
        <v>111</v>
      </c>
      <c r="B85" s="29"/>
      <c r="C85" s="29"/>
      <c r="D85" s="49">
        <v>336</v>
      </c>
      <c r="E85" s="30" t="s">
        <v>100</v>
      </c>
      <c r="F85" s="23" t="s">
        <v>112</v>
      </c>
      <c r="G85" s="30" t="s">
        <v>16</v>
      </c>
      <c r="H85" s="30" t="s">
        <v>16</v>
      </c>
      <c r="I85" s="31">
        <f>I117</f>
        <v>11.94</v>
      </c>
      <c r="J85" s="46"/>
      <c r="K85" s="46"/>
      <c r="L85" s="46"/>
      <c r="M85" s="12"/>
      <c r="N85" s="12"/>
      <c r="O85" s="31">
        <f>O117</f>
        <v>11.94</v>
      </c>
      <c r="P85" s="31">
        <v>100</v>
      </c>
    </row>
    <row r="86" spans="1:16" s="13" customFormat="1" hidden="1" x14ac:dyDescent="0.2">
      <c r="A86" s="28" t="s">
        <v>113</v>
      </c>
      <c r="B86" s="29"/>
      <c r="C86" s="29"/>
      <c r="D86" s="49">
        <v>336</v>
      </c>
      <c r="E86" s="30" t="s">
        <v>100</v>
      </c>
      <c r="F86" s="23" t="s">
        <v>114</v>
      </c>
      <c r="G86" s="30" t="s">
        <v>31</v>
      </c>
      <c r="H86" s="30" t="s">
        <v>16</v>
      </c>
      <c r="I86" s="31"/>
      <c r="J86" s="46"/>
      <c r="K86" s="46"/>
      <c r="L86" s="46"/>
      <c r="M86" s="12"/>
      <c r="N86" s="12"/>
      <c r="O86" s="31">
        <f>O88</f>
        <v>0</v>
      </c>
      <c r="P86" s="31"/>
    </row>
    <row r="87" spans="1:16" s="13" customFormat="1" hidden="1" x14ac:dyDescent="0.2">
      <c r="A87" s="28" t="s">
        <v>115</v>
      </c>
      <c r="B87" s="29"/>
      <c r="C87" s="29"/>
      <c r="D87" s="49">
        <v>342</v>
      </c>
      <c r="E87" s="30" t="s">
        <v>100</v>
      </c>
      <c r="F87" s="30" t="s">
        <v>116</v>
      </c>
      <c r="G87" s="30" t="s">
        <v>16</v>
      </c>
      <c r="H87" s="30" t="s">
        <v>16</v>
      </c>
      <c r="I87" s="31">
        <f>I88</f>
        <v>0</v>
      </c>
      <c r="J87" s="46"/>
      <c r="K87" s="46"/>
      <c r="L87" s="46"/>
      <c r="M87" s="12"/>
      <c r="N87" s="12"/>
      <c r="O87" s="31">
        <f>O88</f>
        <v>0</v>
      </c>
      <c r="P87" s="31"/>
    </row>
    <row r="88" spans="1:16" s="13" customFormat="1" ht="30" hidden="1" x14ac:dyDescent="0.25">
      <c r="A88" s="41" t="s">
        <v>58</v>
      </c>
      <c r="B88" s="29"/>
      <c r="C88" s="29"/>
      <c r="D88" s="49">
        <v>336</v>
      </c>
      <c r="E88" s="30" t="s">
        <v>100</v>
      </c>
      <c r="F88" s="23" t="s">
        <v>114</v>
      </c>
      <c r="G88" s="30" t="s">
        <v>41</v>
      </c>
      <c r="H88" s="30" t="s">
        <v>71</v>
      </c>
      <c r="I88" s="31"/>
      <c r="J88" s="46"/>
      <c r="K88" s="46"/>
      <c r="L88" s="46"/>
      <c r="M88" s="12"/>
      <c r="N88" s="12"/>
      <c r="O88" s="31"/>
      <c r="P88" s="31"/>
    </row>
    <row r="89" spans="1:16" s="13" customFormat="1" ht="0.75" hidden="1" customHeight="1" x14ac:dyDescent="0.25">
      <c r="A89" s="38" t="s">
        <v>58</v>
      </c>
      <c r="B89" s="29"/>
      <c r="C89" s="29"/>
      <c r="D89" s="49">
        <v>342</v>
      </c>
      <c r="E89" s="30" t="s">
        <v>100</v>
      </c>
      <c r="F89" s="30" t="s">
        <v>116</v>
      </c>
      <c r="G89" s="30" t="s">
        <v>41</v>
      </c>
      <c r="H89" s="30"/>
      <c r="I89" s="31"/>
      <c r="J89" s="46"/>
      <c r="K89" s="46"/>
      <c r="L89" s="46"/>
      <c r="M89" s="12"/>
      <c r="N89" s="12"/>
      <c r="O89" s="31"/>
      <c r="P89" s="31"/>
    </row>
    <row r="90" spans="1:16" s="13" customFormat="1" hidden="1" x14ac:dyDescent="0.2">
      <c r="A90" s="28" t="s">
        <v>117</v>
      </c>
      <c r="B90" s="29"/>
      <c r="C90" s="29"/>
      <c r="D90" s="49">
        <v>342</v>
      </c>
      <c r="E90" s="30" t="s">
        <v>100</v>
      </c>
      <c r="F90" s="30" t="s">
        <v>116</v>
      </c>
      <c r="G90" s="30" t="s">
        <v>41</v>
      </c>
      <c r="H90" s="30"/>
      <c r="I90" s="31"/>
      <c r="J90" s="46"/>
      <c r="K90" s="46"/>
      <c r="L90" s="46"/>
      <c r="M90" s="12"/>
      <c r="N90" s="12"/>
      <c r="O90" s="31"/>
      <c r="P90" s="31"/>
    </row>
    <row r="91" spans="1:16" s="13" customFormat="1" ht="45" hidden="1" x14ac:dyDescent="0.2">
      <c r="A91" s="28" t="s">
        <v>118</v>
      </c>
      <c r="B91" s="29"/>
      <c r="C91" s="29"/>
      <c r="D91" s="49">
        <v>342</v>
      </c>
      <c r="E91" s="30" t="s">
        <v>100</v>
      </c>
      <c r="F91" s="30" t="s">
        <v>119</v>
      </c>
      <c r="G91" s="30" t="s">
        <v>16</v>
      </c>
      <c r="H91" s="30"/>
      <c r="I91" s="31"/>
      <c r="J91" s="31"/>
      <c r="K91" s="31"/>
      <c r="L91" s="31"/>
      <c r="M91" s="31"/>
      <c r="N91" s="31"/>
      <c r="O91" s="31"/>
      <c r="P91" s="31"/>
    </row>
    <row r="92" spans="1:16" s="13" customFormat="1" ht="30" hidden="1" x14ac:dyDescent="0.2">
      <c r="A92" s="28" t="s">
        <v>29</v>
      </c>
      <c r="B92" s="29"/>
      <c r="C92" s="29"/>
      <c r="D92" s="49">
        <v>342</v>
      </c>
      <c r="E92" s="30" t="s">
        <v>100</v>
      </c>
      <c r="F92" s="30" t="s">
        <v>119</v>
      </c>
      <c r="G92" s="30" t="s">
        <v>31</v>
      </c>
      <c r="H92" s="30"/>
      <c r="I92" s="31"/>
      <c r="J92" s="46"/>
      <c r="K92" s="46"/>
      <c r="L92" s="46"/>
      <c r="M92" s="12"/>
      <c r="N92" s="12"/>
      <c r="O92" s="31"/>
      <c r="P92" s="31"/>
    </row>
    <row r="93" spans="1:16" s="13" customFormat="1" ht="30" hidden="1" x14ac:dyDescent="0.25">
      <c r="A93" s="38" t="s">
        <v>58</v>
      </c>
      <c r="B93" s="29"/>
      <c r="C93" s="29"/>
      <c r="D93" s="49">
        <v>342</v>
      </c>
      <c r="E93" s="30" t="s">
        <v>100</v>
      </c>
      <c r="F93" s="30" t="s">
        <v>119</v>
      </c>
      <c r="G93" s="30" t="s">
        <v>41</v>
      </c>
      <c r="H93" s="30"/>
      <c r="I93" s="31"/>
      <c r="J93" s="46"/>
      <c r="K93" s="46"/>
      <c r="L93" s="46"/>
      <c r="M93" s="12"/>
      <c r="N93" s="12"/>
      <c r="O93" s="31"/>
      <c r="P93" s="31"/>
    </row>
    <row r="94" spans="1:16" s="13" customFormat="1" ht="14.25" hidden="1" customHeight="1" x14ac:dyDescent="0.2">
      <c r="A94" s="28" t="s">
        <v>59</v>
      </c>
      <c r="B94" s="29"/>
      <c r="C94" s="29"/>
      <c r="D94" s="49">
        <v>342</v>
      </c>
      <c r="E94" s="30" t="s">
        <v>100</v>
      </c>
      <c r="F94" s="30" t="s">
        <v>119</v>
      </c>
      <c r="G94" s="30" t="s">
        <v>41</v>
      </c>
      <c r="H94" s="30"/>
      <c r="I94" s="31"/>
      <c r="J94" s="46"/>
      <c r="K94" s="46"/>
      <c r="L94" s="46"/>
      <c r="M94" s="12"/>
      <c r="N94" s="12"/>
      <c r="O94" s="31"/>
      <c r="P94" s="31"/>
    </row>
    <row r="95" spans="1:16" s="13" customFormat="1" ht="28.5" hidden="1" x14ac:dyDescent="0.2">
      <c r="A95" s="32" t="s">
        <v>120</v>
      </c>
      <c r="B95" s="25"/>
      <c r="C95" s="25"/>
      <c r="D95" s="18">
        <v>342</v>
      </c>
      <c r="E95" s="26" t="s">
        <v>121</v>
      </c>
      <c r="F95" s="26" t="s">
        <v>15</v>
      </c>
      <c r="G95" s="26" t="s">
        <v>16</v>
      </c>
      <c r="H95" s="26" t="s">
        <v>16</v>
      </c>
      <c r="I95" s="27">
        <f>I96</f>
        <v>0</v>
      </c>
      <c r="J95" s="46"/>
      <c r="K95" s="46"/>
      <c r="L95" s="46"/>
      <c r="M95" s="12"/>
      <c r="N95" s="12"/>
      <c r="O95" s="27">
        <f>O96</f>
        <v>0</v>
      </c>
      <c r="P95" s="27"/>
    </row>
    <row r="96" spans="1:16" s="13" customFormat="1" ht="60" hidden="1" x14ac:dyDescent="0.2">
      <c r="A96" s="28" t="s">
        <v>122</v>
      </c>
      <c r="B96" s="29"/>
      <c r="C96" s="29"/>
      <c r="D96" s="22">
        <v>342</v>
      </c>
      <c r="E96" s="30" t="s">
        <v>121</v>
      </c>
      <c r="F96" s="30" t="s">
        <v>123</v>
      </c>
      <c r="G96" s="30" t="s">
        <v>16</v>
      </c>
      <c r="H96" s="30" t="s">
        <v>16</v>
      </c>
      <c r="I96" s="31"/>
      <c r="J96" s="46"/>
      <c r="K96" s="46"/>
      <c r="L96" s="46"/>
      <c r="M96" s="12"/>
      <c r="N96" s="12"/>
      <c r="O96" s="31">
        <f>O98+O102+O106+O110+O114</f>
        <v>0</v>
      </c>
      <c r="P96" s="31"/>
    </row>
    <row r="97" spans="1:16" s="13" customFormat="1" ht="30" hidden="1" x14ac:dyDescent="0.2">
      <c r="A97" s="20" t="s">
        <v>124</v>
      </c>
      <c r="B97" s="33"/>
      <c r="C97" s="37"/>
      <c r="D97" s="22">
        <v>342</v>
      </c>
      <c r="E97" s="30" t="s">
        <v>121</v>
      </c>
      <c r="F97" s="30" t="s">
        <v>125</v>
      </c>
      <c r="G97" s="30" t="s">
        <v>16</v>
      </c>
      <c r="H97" s="30" t="s">
        <v>16</v>
      </c>
      <c r="I97" s="31"/>
      <c r="J97" s="46"/>
      <c r="K97" s="46"/>
      <c r="L97" s="46"/>
      <c r="M97" s="12"/>
      <c r="N97" s="12"/>
      <c r="O97" s="31">
        <f>O98</f>
        <v>0</v>
      </c>
      <c r="P97" s="31"/>
    </row>
    <row r="98" spans="1:16" s="13" customFormat="1" ht="30" hidden="1" x14ac:dyDescent="0.2">
      <c r="A98" s="28" t="s">
        <v>29</v>
      </c>
      <c r="B98" s="29"/>
      <c r="C98" s="29"/>
      <c r="D98" s="22">
        <v>342</v>
      </c>
      <c r="E98" s="30" t="s">
        <v>121</v>
      </c>
      <c r="F98" s="30" t="s">
        <v>125</v>
      </c>
      <c r="G98" s="30" t="s">
        <v>31</v>
      </c>
      <c r="H98" s="30" t="s">
        <v>16</v>
      </c>
      <c r="I98" s="31"/>
      <c r="J98" s="46"/>
      <c r="K98" s="46"/>
      <c r="L98" s="46"/>
      <c r="M98" s="12"/>
      <c r="N98" s="12"/>
      <c r="O98" s="31">
        <f>O99</f>
        <v>0</v>
      </c>
      <c r="P98" s="31"/>
    </row>
    <row r="99" spans="1:16" s="13" customFormat="1" ht="22.5" hidden="1" customHeight="1" x14ac:dyDescent="0.25">
      <c r="A99" s="38" t="s">
        <v>58</v>
      </c>
      <c r="B99" s="29"/>
      <c r="C99" s="29"/>
      <c r="D99" s="22">
        <v>342</v>
      </c>
      <c r="E99" s="30" t="s">
        <v>121</v>
      </c>
      <c r="F99" s="30" t="s">
        <v>125</v>
      </c>
      <c r="G99" s="30" t="s">
        <v>41</v>
      </c>
      <c r="H99" s="30" t="s">
        <v>16</v>
      </c>
      <c r="I99" s="31"/>
      <c r="J99" s="46"/>
      <c r="K99" s="46"/>
      <c r="L99" s="46"/>
      <c r="M99" s="12"/>
      <c r="N99" s="12"/>
      <c r="O99" s="31">
        <f>O100</f>
        <v>0</v>
      </c>
      <c r="P99" s="31"/>
    </row>
    <row r="100" spans="1:16" s="13" customFormat="1" hidden="1" x14ac:dyDescent="0.2">
      <c r="A100" s="28" t="s">
        <v>59</v>
      </c>
      <c r="B100" s="29"/>
      <c r="C100" s="29"/>
      <c r="D100" s="22">
        <v>342</v>
      </c>
      <c r="E100" s="30" t="s">
        <v>121</v>
      </c>
      <c r="F100" s="30" t="s">
        <v>125</v>
      </c>
      <c r="G100" s="30" t="s">
        <v>41</v>
      </c>
      <c r="H100" s="30" t="s">
        <v>60</v>
      </c>
      <c r="I100" s="31"/>
      <c r="J100" s="46"/>
      <c r="K100" s="46"/>
      <c r="L100" s="46"/>
      <c r="M100" s="12"/>
      <c r="N100" s="12"/>
      <c r="O100" s="31">
        <v>0</v>
      </c>
      <c r="P100" s="31"/>
    </row>
    <row r="101" spans="1:16" s="13" customFormat="1" ht="30" hidden="1" x14ac:dyDescent="0.2">
      <c r="A101" s="28" t="s">
        <v>126</v>
      </c>
      <c r="B101" s="29"/>
      <c r="C101" s="29"/>
      <c r="D101" s="22">
        <v>342</v>
      </c>
      <c r="E101" s="30" t="s">
        <v>121</v>
      </c>
      <c r="F101" s="30" t="s">
        <v>127</v>
      </c>
      <c r="G101" s="30" t="s">
        <v>16</v>
      </c>
      <c r="H101" s="30" t="s">
        <v>16</v>
      </c>
      <c r="I101" s="31"/>
      <c r="J101" s="46"/>
      <c r="K101" s="46"/>
      <c r="L101" s="46"/>
      <c r="M101" s="12"/>
      <c r="N101" s="12"/>
      <c r="O101" s="31">
        <f>O102</f>
        <v>0</v>
      </c>
      <c r="P101" s="31"/>
    </row>
    <row r="102" spans="1:16" s="13" customFormat="1" ht="30" hidden="1" x14ac:dyDescent="0.2">
      <c r="A102" s="28" t="s">
        <v>29</v>
      </c>
      <c r="B102" s="29"/>
      <c r="C102" s="29"/>
      <c r="D102" s="22">
        <v>342</v>
      </c>
      <c r="E102" s="30" t="s">
        <v>121</v>
      </c>
      <c r="F102" s="30" t="s">
        <v>127</v>
      </c>
      <c r="G102" s="30" t="s">
        <v>31</v>
      </c>
      <c r="H102" s="30" t="s">
        <v>16</v>
      </c>
      <c r="I102" s="31"/>
      <c r="J102" s="46"/>
      <c r="K102" s="46"/>
      <c r="L102" s="46"/>
      <c r="M102" s="12"/>
      <c r="N102" s="12"/>
      <c r="O102" s="31">
        <f>O103</f>
        <v>0</v>
      </c>
      <c r="P102" s="31"/>
    </row>
    <row r="103" spans="1:16" s="13" customFormat="1" ht="30" hidden="1" x14ac:dyDescent="0.25">
      <c r="A103" s="38" t="s">
        <v>58</v>
      </c>
      <c r="B103" s="29"/>
      <c r="C103" s="29"/>
      <c r="D103" s="22">
        <v>342</v>
      </c>
      <c r="E103" s="30" t="s">
        <v>121</v>
      </c>
      <c r="F103" s="30" t="s">
        <v>127</v>
      </c>
      <c r="G103" s="30" t="s">
        <v>41</v>
      </c>
      <c r="H103" s="30" t="s">
        <v>16</v>
      </c>
      <c r="I103" s="31"/>
      <c r="J103" s="46"/>
      <c r="K103" s="46"/>
      <c r="L103" s="46"/>
      <c r="M103" s="12"/>
      <c r="N103" s="12"/>
      <c r="O103" s="31">
        <f>O104</f>
        <v>0</v>
      </c>
      <c r="P103" s="31"/>
    </row>
    <row r="104" spans="1:16" s="13" customFormat="1" hidden="1" x14ac:dyDescent="0.2">
      <c r="A104" s="28" t="s">
        <v>128</v>
      </c>
      <c r="B104" s="29"/>
      <c r="C104" s="29"/>
      <c r="D104" s="22">
        <v>342</v>
      </c>
      <c r="E104" s="30" t="s">
        <v>121</v>
      </c>
      <c r="F104" s="30" t="s">
        <v>127</v>
      </c>
      <c r="G104" s="30" t="s">
        <v>41</v>
      </c>
      <c r="H104" s="30" t="s">
        <v>71</v>
      </c>
      <c r="I104" s="31"/>
      <c r="J104" s="46"/>
      <c r="K104" s="46"/>
      <c r="L104" s="46"/>
      <c r="M104" s="12"/>
      <c r="N104" s="12"/>
      <c r="O104" s="31">
        <v>0</v>
      </c>
      <c r="P104" s="31"/>
    </row>
    <row r="105" spans="1:16" s="13" customFormat="1" ht="30" hidden="1" x14ac:dyDescent="0.2">
      <c r="A105" s="28" t="s">
        <v>129</v>
      </c>
      <c r="B105" s="29"/>
      <c r="C105" s="29"/>
      <c r="D105" s="22">
        <v>342</v>
      </c>
      <c r="E105" s="30" t="s">
        <v>121</v>
      </c>
      <c r="F105" s="30" t="s">
        <v>130</v>
      </c>
      <c r="G105" s="30" t="s">
        <v>16</v>
      </c>
      <c r="H105" s="30" t="s">
        <v>16</v>
      </c>
      <c r="I105" s="31"/>
      <c r="J105" s="46"/>
      <c r="K105" s="46"/>
      <c r="L105" s="46"/>
      <c r="M105" s="12"/>
      <c r="N105" s="12"/>
      <c r="O105" s="31">
        <f>O106</f>
        <v>0</v>
      </c>
      <c r="P105" s="31"/>
    </row>
    <row r="106" spans="1:16" s="13" customFormat="1" ht="22.5" hidden="1" customHeight="1" x14ac:dyDescent="0.2">
      <c r="A106" s="28" t="s">
        <v>131</v>
      </c>
      <c r="B106" s="29"/>
      <c r="C106" s="29"/>
      <c r="D106" s="22">
        <v>342</v>
      </c>
      <c r="E106" s="30" t="s">
        <v>121</v>
      </c>
      <c r="F106" s="30" t="s">
        <v>130</v>
      </c>
      <c r="G106" s="30" t="s">
        <v>31</v>
      </c>
      <c r="H106" s="30" t="s">
        <v>16</v>
      </c>
      <c r="I106" s="31"/>
      <c r="J106" s="46"/>
      <c r="K106" s="46"/>
      <c r="L106" s="46"/>
      <c r="M106" s="12"/>
      <c r="N106" s="12"/>
      <c r="O106" s="31">
        <f>O107</f>
        <v>0</v>
      </c>
      <c r="P106" s="31"/>
    </row>
    <row r="107" spans="1:16" s="13" customFormat="1" ht="29.25" hidden="1" customHeight="1" x14ac:dyDescent="0.25">
      <c r="A107" s="38" t="s">
        <v>58</v>
      </c>
      <c r="B107" s="29"/>
      <c r="C107" s="29"/>
      <c r="D107" s="22">
        <v>342</v>
      </c>
      <c r="E107" s="30" t="s">
        <v>121</v>
      </c>
      <c r="F107" s="30" t="s">
        <v>130</v>
      </c>
      <c r="G107" s="30" t="s">
        <v>41</v>
      </c>
      <c r="H107" s="30" t="s">
        <v>16</v>
      </c>
      <c r="I107" s="31"/>
      <c r="J107" s="46"/>
      <c r="K107" s="46"/>
      <c r="L107" s="46"/>
      <c r="M107" s="12"/>
      <c r="N107" s="12"/>
      <c r="O107" s="31">
        <f>O108</f>
        <v>0</v>
      </c>
      <c r="P107" s="31"/>
    </row>
    <row r="108" spans="1:16" s="13" customFormat="1" ht="22.5" hidden="1" customHeight="1" x14ac:dyDescent="0.2">
      <c r="A108" s="28" t="s">
        <v>128</v>
      </c>
      <c r="B108" s="29"/>
      <c r="C108" s="29"/>
      <c r="D108" s="22">
        <v>342</v>
      </c>
      <c r="E108" s="30" t="s">
        <v>121</v>
      </c>
      <c r="F108" s="30" t="s">
        <v>130</v>
      </c>
      <c r="G108" s="30" t="s">
        <v>41</v>
      </c>
      <c r="H108" s="30" t="s">
        <v>71</v>
      </c>
      <c r="I108" s="31"/>
      <c r="J108" s="46"/>
      <c r="K108" s="46"/>
      <c r="L108" s="46"/>
      <c r="M108" s="12"/>
      <c r="N108" s="12"/>
      <c r="O108" s="31">
        <v>0</v>
      </c>
      <c r="P108" s="31"/>
    </row>
    <row r="109" spans="1:16" s="13" customFormat="1" hidden="1" x14ac:dyDescent="0.2">
      <c r="A109" s="28" t="s">
        <v>132</v>
      </c>
      <c r="B109" s="29"/>
      <c r="C109" s="29"/>
      <c r="D109" s="22">
        <v>342</v>
      </c>
      <c r="E109" s="30" t="s">
        <v>121</v>
      </c>
      <c r="F109" s="30" t="s">
        <v>133</v>
      </c>
      <c r="G109" s="30" t="s">
        <v>16</v>
      </c>
      <c r="H109" s="30" t="s">
        <v>16</v>
      </c>
      <c r="I109" s="31"/>
      <c r="J109" s="46"/>
      <c r="K109" s="46"/>
      <c r="L109" s="46"/>
      <c r="M109" s="12"/>
      <c r="N109" s="12"/>
      <c r="O109" s="31">
        <f>O110</f>
        <v>0</v>
      </c>
      <c r="P109" s="31"/>
    </row>
    <row r="110" spans="1:16" s="13" customFormat="1" ht="22.5" hidden="1" customHeight="1" x14ac:dyDescent="0.2">
      <c r="A110" s="28" t="s">
        <v>131</v>
      </c>
      <c r="B110" s="29"/>
      <c r="C110" s="29"/>
      <c r="D110" s="22">
        <v>342</v>
      </c>
      <c r="E110" s="30" t="s">
        <v>121</v>
      </c>
      <c r="F110" s="30" t="s">
        <v>133</v>
      </c>
      <c r="G110" s="30" t="s">
        <v>31</v>
      </c>
      <c r="H110" s="30" t="s">
        <v>16</v>
      </c>
      <c r="I110" s="31"/>
      <c r="J110" s="46"/>
      <c r="K110" s="46"/>
      <c r="L110" s="46"/>
      <c r="M110" s="12"/>
      <c r="N110" s="12"/>
      <c r="O110" s="31">
        <f>O111</f>
        <v>0</v>
      </c>
      <c r="P110" s="31"/>
    </row>
    <row r="111" spans="1:16" s="13" customFormat="1" ht="29.25" hidden="1" customHeight="1" x14ac:dyDescent="0.25">
      <c r="A111" s="38" t="s">
        <v>58</v>
      </c>
      <c r="B111" s="29"/>
      <c r="C111" s="29"/>
      <c r="D111" s="22">
        <v>342</v>
      </c>
      <c r="E111" s="30" t="s">
        <v>121</v>
      </c>
      <c r="F111" s="30" t="s">
        <v>133</v>
      </c>
      <c r="G111" s="30" t="s">
        <v>41</v>
      </c>
      <c r="H111" s="30" t="s">
        <v>16</v>
      </c>
      <c r="I111" s="31"/>
      <c r="J111" s="46"/>
      <c r="K111" s="46"/>
      <c r="L111" s="46"/>
      <c r="M111" s="12"/>
      <c r="N111" s="12"/>
      <c r="O111" s="31">
        <f>O112</f>
        <v>0</v>
      </c>
      <c r="P111" s="31"/>
    </row>
    <row r="112" spans="1:16" s="13" customFormat="1" ht="22.5" hidden="1" customHeight="1" x14ac:dyDescent="0.2">
      <c r="A112" s="28" t="s">
        <v>59</v>
      </c>
      <c r="B112" s="29"/>
      <c r="C112" s="29"/>
      <c r="D112" s="22">
        <v>342</v>
      </c>
      <c r="E112" s="30" t="s">
        <v>121</v>
      </c>
      <c r="F112" s="30" t="s">
        <v>133</v>
      </c>
      <c r="G112" s="30" t="s">
        <v>41</v>
      </c>
      <c r="H112" s="30" t="s">
        <v>60</v>
      </c>
      <c r="I112" s="31"/>
      <c r="J112" s="46"/>
      <c r="K112" s="46"/>
      <c r="L112" s="46"/>
      <c r="M112" s="12"/>
      <c r="N112" s="12"/>
      <c r="O112" s="31">
        <v>0</v>
      </c>
      <c r="P112" s="31"/>
    </row>
    <row r="113" spans="1:16" s="13" customFormat="1" ht="30" hidden="1" x14ac:dyDescent="0.2">
      <c r="A113" s="28" t="s">
        <v>134</v>
      </c>
      <c r="B113" s="29"/>
      <c r="C113" s="29"/>
      <c r="D113" s="22">
        <v>342</v>
      </c>
      <c r="E113" s="30" t="s">
        <v>121</v>
      </c>
      <c r="F113" s="30" t="s">
        <v>135</v>
      </c>
      <c r="G113" s="30" t="s">
        <v>16</v>
      </c>
      <c r="H113" s="30" t="s">
        <v>16</v>
      </c>
      <c r="I113" s="31"/>
      <c r="J113" s="46"/>
      <c r="K113" s="46"/>
      <c r="L113" s="46"/>
      <c r="M113" s="12"/>
      <c r="N113" s="12"/>
      <c r="O113" s="31">
        <f>O114</f>
        <v>0</v>
      </c>
      <c r="P113" s="31"/>
    </row>
    <row r="114" spans="1:16" s="13" customFormat="1" ht="20.25" hidden="1" customHeight="1" x14ac:dyDescent="0.2">
      <c r="A114" s="28" t="s">
        <v>131</v>
      </c>
      <c r="B114" s="29"/>
      <c r="C114" s="29"/>
      <c r="D114" s="22">
        <v>342</v>
      </c>
      <c r="E114" s="30" t="s">
        <v>121</v>
      </c>
      <c r="F114" s="30" t="s">
        <v>135</v>
      </c>
      <c r="G114" s="30" t="s">
        <v>31</v>
      </c>
      <c r="H114" s="30" t="s">
        <v>16</v>
      </c>
      <c r="I114" s="31"/>
      <c r="J114" s="46"/>
      <c r="K114" s="46"/>
      <c r="L114" s="46"/>
      <c r="M114" s="12"/>
      <c r="N114" s="12"/>
      <c r="O114" s="31">
        <f>O115</f>
        <v>0</v>
      </c>
      <c r="P114" s="31"/>
    </row>
    <row r="115" spans="1:16" s="13" customFormat="1" ht="27" hidden="1" customHeight="1" x14ac:dyDescent="0.25">
      <c r="A115" s="38" t="s">
        <v>58</v>
      </c>
      <c r="B115" s="29"/>
      <c r="C115" s="29"/>
      <c r="D115" s="22">
        <v>342</v>
      </c>
      <c r="E115" s="30" t="s">
        <v>121</v>
      </c>
      <c r="F115" s="30" t="s">
        <v>135</v>
      </c>
      <c r="G115" s="30" t="s">
        <v>41</v>
      </c>
      <c r="H115" s="30" t="s">
        <v>16</v>
      </c>
      <c r="I115" s="31"/>
      <c r="J115" s="46"/>
      <c r="K115" s="46"/>
      <c r="L115" s="46"/>
      <c r="M115" s="12"/>
      <c r="N115" s="12"/>
      <c r="O115" s="31">
        <f>O116</f>
        <v>0</v>
      </c>
      <c r="P115" s="31"/>
    </row>
    <row r="116" spans="1:16" s="13" customFormat="1" ht="37.5" hidden="1" customHeight="1" x14ac:dyDescent="0.2">
      <c r="A116" s="28" t="s">
        <v>59</v>
      </c>
      <c r="B116" s="29"/>
      <c r="C116" s="29"/>
      <c r="D116" s="22">
        <v>342</v>
      </c>
      <c r="E116" s="30" t="s">
        <v>121</v>
      </c>
      <c r="F116" s="30" t="s">
        <v>135</v>
      </c>
      <c r="G116" s="30" t="s">
        <v>41</v>
      </c>
      <c r="H116" s="30" t="s">
        <v>60</v>
      </c>
      <c r="I116" s="31"/>
      <c r="J116" s="46"/>
      <c r="K116" s="46"/>
      <c r="L116" s="46"/>
      <c r="M116" s="12"/>
      <c r="N116" s="12"/>
      <c r="O116" s="31">
        <v>0</v>
      </c>
      <c r="P116" s="31"/>
    </row>
    <row r="117" spans="1:16" s="13" customFormat="1" ht="32.25" customHeight="1" x14ac:dyDescent="0.2">
      <c r="A117" s="139" t="s">
        <v>328</v>
      </c>
      <c r="B117" s="29"/>
      <c r="C117" s="29"/>
      <c r="D117" s="22">
        <v>336</v>
      </c>
      <c r="E117" s="30" t="s">
        <v>100</v>
      </c>
      <c r="F117" s="30" t="s">
        <v>112</v>
      </c>
      <c r="G117" s="30" t="s">
        <v>31</v>
      </c>
      <c r="H117" s="30" t="s">
        <v>16</v>
      </c>
      <c r="I117" s="31">
        <v>11.94</v>
      </c>
      <c r="J117" s="46"/>
      <c r="K117" s="46"/>
      <c r="L117" s="46"/>
      <c r="M117" s="12"/>
      <c r="N117" s="12"/>
      <c r="O117" s="31">
        <v>11.94</v>
      </c>
      <c r="P117" s="31">
        <v>100</v>
      </c>
    </row>
    <row r="118" spans="1:16" s="13" customFormat="1" ht="30.75" customHeight="1" x14ac:dyDescent="0.2">
      <c r="A118" s="127" t="s">
        <v>120</v>
      </c>
      <c r="B118" s="141"/>
      <c r="C118" s="141"/>
      <c r="D118" s="119">
        <v>336</v>
      </c>
      <c r="E118" s="120" t="s">
        <v>121</v>
      </c>
      <c r="F118" s="120" t="s">
        <v>15</v>
      </c>
      <c r="G118" s="120" t="s">
        <v>16</v>
      </c>
      <c r="H118" s="120" t="s">
        <v>16</v>
      </c>
      <c r="I118" s="121">
        <f>I119</f>
        <v>1</v>
      </c>
      <c r="J118" s="131"/>
      <c r="K118" s="131"/>
      <c r="L118" s="131"/>
      <c r="M118" s="140"/>
      <c r="N118" s="140"/>
      <c r="O118" s="121">
        <f>O119</f>
        <v>0</v>
      </c>
      <c r="P118" s="121">
        <v>0</v>
      </c>
    </row>
    <row r="119" spans="1:16" s="13" customFormat="1" ht="63" customHeight="1" x14ac:dyDescent="0.25">
      <c r="A119" s="28" t="s">
        <v>136</v>
      </c>
      <c r="B119" s="51"/>
      <c r="C119" s="51"/>
      <c r="D119" s="49">
        <v>336</v>
      </c>
      <c r="E119" s="50" t="s">
        <v>121</v>
      </c>
      <c r="F119" s="50" t="s">
        <v>123</v>
      </c>
      <c r="G119" s="50" t="s">
        <v>16</v>
      </c>
      <c r="H119" s="50" t="s">
        <v>16</v>
      </c>
      <c r="I119" s="40">
        <f>I120</f>
        <v>1</v>
      </c>
      <c r="J119" s="52"/>
      <c r="K119" s="52"/>
      <c r="L119" s="52"/>
      <c r="M119" s="53"/>
      <c r="N119" s="53"/>
      <c r="O119" s="40">
        <f>O120</f>
        <v>0</v>
      </c>
      <c r="P119" s="40">
        <v>0</v>
      </c>
    </row>
    <row r="120" spans="1:16" s="13" customFormat="1" ht="33.75" customHeight="1" x14ac:dyDescent="0.25">
      <c r="A120" s="20" t="s">
        <v>137</v>
      </c>
      <c r="B120" s="51"/>
      <c r="C120" s="51"/>
      <c r="D120" s="49">
        <v>336</v>
      </c>
      <c r="E120" s="50" t="s">
        <v>121</v>
      </c>
      <c r="F120" s="50" t="s">
        <v>138</v>
      </c>
      <c r="G120" s="50" t="s">
        <v>16</v>
      </c>
      <c r="H120" s="50" t="s">
        <v>16</v>
      </c>
      <c r="I120" s="40">
        <f>I121</f>
        <v>1</v>
      </c>
      <c r="J120" s="52"/>
      <c r="K120" s="52"/>
      <c r="L120" s="52"/>
      <c r="M120" s="53"/>
      <c r="N120" s="53"/>
      <c r="O120" s="40">
        <f>O121</f>
        <v>0</v>
      </c>
      <c r="P120" s="40">
        <v>0</v>
      </c>
    </row>
    <row r="121" spans="1:16" s="13" customFormat="1" ht="30.75" customHeight="1" x14ac:dyDescent="0.25">
      <c r="A121" s="139" t="s">
        <v>328</v>
      </c>
      <c r="B121" s="51"/>
      <c r="C121" s="51"/>
      <c r="D121" s="49">
        <v>336</v>
      </c>
      <c r="E121" s="50" t="s">
        <v>121</v>
      </c>
      <c r="F121" s="50" t="s">
        <v>138</v>
      </c>
      <c r="G121" s="50" t="s">
        <v>31</v>
      </c>
      <c r="H121" s="50" t="s">
        <v>16</v>
      </c>
      <c r="I121" s="40">
        <v>1</v>
      </c>
      <c r="J121" s="52"/>
      <c r="K121" s="52"/>
      <c r="L121" s="52"/>
      <c r="M121" s="53"/>
      <c r="N121" s="53"/>
      <c r="O121" s="40">
        <v>0</v>
      </c>
      <c r="P121" s="40">
        <v>0</v>
      </c>
    </row>
    <row r="122" spans="1:16" s="13" customFormat="1" x14ac:dyDescent="0.2">
      <c r="A122" s="42" t="s">
        <v>139</v>
      </c>
      <c r="B122" s="54"/>
      <c r="C122" s="54"/>
      <c r="D122" s="8">
        <v>336</v>
      </c>
      <c r="E122" s="44" t="s">
        <v>140</v>
      </c>
      <c r="F122" s="44" t="s">
        <v>15</v>
      </c>
      <c r="G122" s="44" t="s">
        <v>16</v>
      </c>
      <c r="H122" s="44" t="s">
        <v>16</v>
      </c>
      <c r="I122" s="45">
        <f>I123+I139</f>
        <v>540.6</v>
      </c>
      <c r="J122" s="46"/>
      <c r="K122" s="46"/>
      <c r="L122" s="46"/>
      <c r="M122" s="12"/>
      <c r="N122" s="12"/>
      <c r="O122" s="45">
        <f>O123+O139</f>
        <v>131.07</v>
      </c>
      <c r="P122" s="45">
        <v>24.25</v>
      </c>
    </row>
    <row r="123" spans="1:16" s="13" customFormat="1" ht="14.25" x14ac:dyDescent="0.2">
      <c r="A123" s="127" t="s">
        <v>141</v>
      </c>
      <c r="B123" s="141"/>
      <c r="C123" s="141"/>
      <c r="D123" s="119">
        <v>336</v>
      </c>
      <c r="E123" s="120" t="s">
        <v>142</v>
      </c>
      <c r="F123" s="120" t="s">
        <v>15</v>
      </c>
      <c r="G123" s="120" t="s">
        <v>16</v>
      </c>
      <c r="H123" s="120" t="s">
        <v>16</v>
      </c>
      <c r="I123" s="121">
        <f>I124</f>
        <v>539.6</v>
      </c>
      <c r="J123" s="131"/>
      <c r="K123" s="131"/>
      <c r="L123" s="131"/>
      <c r="M123" s="140"/>
      <c r="N123" s="140"/>
      <c r="O123" s="121">
        <f>O124</f>
        <v>131.07</v>
      </c>
      <c r="P123" s="121">
        <v>24.29</v>
      </c>
    </row>
    <row r="124" spans="1:16" s="13" customFormat="1" ht="33" customHeight="1" x14ac:dyDescent="0.2">
      <c r="A124" s="55" t="s">
        <v>143</v>
      </c>
      <c r="B124" s="51"/>
      <c r="C124" s="51"/>
      <c r="D124" s="49">
        <v>336</v>
      </c>
      <c r="E124" s="50" t="s">
        <v>142</v>
      </c>
      <c r="F124" s="23" t="s">
        <v>144</v>
      </c>
      <c r="G124" s="23" t="s">
        <v>16</v>
      </c>
      <c r="H124" s="23" t="s">
        <v>16</v>
      </c>
      <c r="I124" s="24">
        <f>I125+I128+I130+I132+I134+I136</f>
        <v>539.6</v>
      </c>
      <c r="J124" s="56"/>
      <c r="K124" s="56"/>
      <c r="L124" s="56"/>
      <c r="M124" s="57"/>
      <c r="N124" s="57"/>
      <c r="O124" s="24">
        <f>O125+O128+O130+O132+O134+O136</f>
        <v>131.07</v>
      </c>
      <c r="P124" s="24">
        <v>24.29</v>
      </c>
    </row>
    <row r="125" spans="1:16" s="13" customFormat="1" ht="18" customHeight="1" x14ac:dyDescent="0.2">
      <c r="A125" s="55" t="s">
        <v>145</v>
      </c>
      <c r="B125" s="51"/>
      <c r="C125" s="51"/>
      <c r="D125" s="49">
        <v>336</v>
      </c>
      <c r="E125" s="50" t="s">
        <v>142</v>
      </c>
      <c r="F125" s="50" t="s">
        <v>146</v>
      </c>
      <c r="G125" s="50" t="s">
        <v>16</v>
      </c>
      <c r="H125" s="50" t="s">
        <v>16</v>
      </c>
      <c r="I125" s="40">
        <f>I126</f>
        <v>146</v>
      </c>
      <c r="J125" s="46"/>
      <c r="K125" s="46"/>
      <c r="L125" s="46"/>
      <c r="M125" s="12"/>
      <c r="N125" s="12"/>
      <c r="O125" s="40">
        <f>O126</f>
        <v>119.8</v>
      </c>
      <c r="P125" s="40">
        <v>82.05</v>
      </c>
    </row>
    <row r="126" spans="1:16" s="13" customFormat="1" ht="30" x14ac:dyDescent="0.2">
      <c r="A126" s="139" t="s">
        <v>328</v>
      </c>
      <c r="B126" s="51"/>
      <c r="C126" s="51"/>
      <c r="D126" s="49">
        <v>336</v>
      </c>
      <c r="E126" s="50" t="s">
        <v>142</v>
      </c>
      <c r="F126" s="50" t="s">
        <v>146</v>
      </c>
      <c r="G126" s="50" t="s">
        <v>31</v>
      </c>
      <c r="H126" s="50" t="s">
        <v>16</v>
      </c>
      <c r="I126" s="40">
        <v>146</v>
      </c>
      <c r="J126" s="46"/>
      <c r="K126" s="46"/>
      <c r="L126" s="46"/>
      <c r="M126" s="12"/>
      <c r="N126" s="12"/>
      <c r="O126" s="40">
        <v>119.8</v>
      </c>
      <c r="P126" s="40">
        <v>82.05</v>
      </c>
    </row>
    <row r="127" spans="1:16" s="58" customFormat="1" hidden="1" x14ac:dyDescent="0.2">
      <c r="A127" s="28" t="s">
        <v>117</v>
      </c>
      <c r="B127" s="21"/>
      <c r="C127" s="21"/>
      <c r="D127" s="22">
        <v>342</v>
      </c>
      <c r="E127" s="23" t="s">
        <v>142</v>
      </c>
      <c r="F127" s="23" t="s">
        <v>147</v>
      </c>
      <c r="G127" s="23" t="s">
        <v>41</v>
      </c>
      <c r="H127" s="23" t="s">
        <v>110</v>
      </c>
      <c r="I127" s="24">
        <v>0</v>
      </c>
      <c r="J127" s="56"/>
      <c r="K127" s="56"/>
      <c r="L127" s="56"/>
      <c r="M127" s="57"/>
      <c r="N127" s="57"/>
      <c r="O127" s="24">
        <v>0</v>
      </c>
      <c r="P127" s="24"/>
    </row>
    <row r="128" spans="1:16" s="58" customFormat="1" ht="20.25" customHeight="1" x14ac:dyDescent="0.2">
      <c r="A128" s="28" t="s">
        <v>148</v>
      </c>
      <c r="B128" s="21"/>
      <c r="C128" s="21"/>
      <c r="D128" s="22">
        <v>336</v>
      </c>
      <c r="E128" s="23" t="s">
        <v>142</v>
      </c>
      <c r="F128" s="23" t="s">
        <v>149</v>
      </c>
      <c r="G128" s="23" t="s">
        <v>16</v>
      </c>
      <c r="H128" s="23" t="s">
        <v>16</v>
      </c>
      <c r="I128" s="24">
        <f>I129</f>
        <v>50</v>
      </c>
      <c r="J128" s="56"/>
      <c r="K128" s="56"/>
      <c r="L128" s="56"/>
      <c r="M128" s="57"/>
      <c r="N128" s="57"/>
      <c r="O128" s="24">
        <f>O129</f>
        <v>0</v>
      </c>
      <c r="P128" s="24">
        <v>0</v>
      </c>
    </row>
    <row r="129" spans="1:16" s="58" customFormat="1" ht="33" customHeight="1" x14ac:dyDescent="0.2">
      <c r="A129" s="139" t="s">
        <v>328</v>
      </c>
      <c r="B129" s="21"/>
      <c r="C129" s="21"/>
      <c r="D129" s="22">
        <v>336</v>
      </c>
      <c r="E129" s="23" t="s">
        <v>142</v>
      </c>
      <c r="F129" s="23" t="s">
        <v>150</v>
      </c>
      <c r="G129" s="23" t="s">
        <v>31</v>
      </c>
      <c r="H129" s="23" t="s">
        <v>16</v>
      </c>
      <c r="I129" s="24">
        <v>50</v>
      </c>
      <c r="J129" s="56"/>
      <c r="K129" s="56"/>
      <c r="L129" s="56"/>
      <c r="M129" s="57"/>
      <c r="N129" s="57"/>
      <c r="O129" s="24">
        <v>0</v>
      </c>
      <c r="P129" s="24">
        <v>0</v>
      </c>
    </row>
    <row r="130" spans="1:16" s="58" customFormat="1" ht="21.75" customHeight="1" x14ac:dyDescent="0.2">
      <c r="A130" s="28" t="s">
        <v>151</v>
      </c>
      <c r="B130" s="21"/>
      <c r="C130" s="21"/>
      <c r="D130" s="22">
        <v>336</v>
      </c>
      <c r="E130" s="23" t="s">
        <v>142</v>
      </c>
      <c r="F130" s="23" t="s">
        <v>152</v>
      </c>
      <c r="G130" s="23" t="s">
        <v>16</v>
      </c>
      <c r="H130" s="23" t="s">
        <v>16</v>
      </c>
      <c r="I130" s="24">
        <f>I131</f>
        <v>233.6</v>
      </c>
      <c r="J130" s="56"/>
      <c r="K130" s="56"/>
      <c r="L130" s="56"/>
      <c r="M130" s="57"/>
      <c r="N130" s="57"/>
      <c r="O130" s="24">
        <f>O131</f>
        <v>0</v>
      </c>
      <c r="P130" s="24">
        <v>0</v>
      </c>
    </row>
    <row r="131" spans="1:16" s="58" customFormat="1" ht="30.75" customHeight="1" x14ac:dyDescent="0.2">
      <c r="A131" s="139" t="s">
        <v>328</v>
      </c>
      <c r="B131" s="21"/>
      <c r="C131" s="21"/>
      <c r="D131" s="22">
        <v>336</v>
      </c>
      <c r="E131" s="23" t="s">
        <v>142</v>
      </c>
      <c r="F131" s="23" t="s">
        <v>152</v>
      </c>
      <c r="G131" s="23" t="s">
        <v>31</v>
      </c>
      <c r="H131" s="23" t="s">
        <v>16</v>
      </c>
      <c r="I131" s="24">
        <v>233.6</v>
      </c>
      <c r="J131" s="56"/>
      <c r="K131" s="56"/>
      <c r="L131" s="56"/>
      <c r="M131" s="57"/>
      <c r="N131" s="57"/>
      <c r="O131" s="24">
        <v>0</v>
      </c>
      <c r="P131" s="24">
        <v>0</v>
      </c>
    </row>
    <row r="132" spans="1:16" s="58" customFormat="1" ht="21" customHeight="1" x14ac:dyDescent="0.2">
      <c r="A132" s="28" t="s">
        <v>153</v>
      </c>
      <c r="B132" s="21"/>
      <c r="C132" s="21"/>
      <c r="D132" s="22">
        <v>336</v>
      </c>
      <c r="E132" s="23" t="s">
        <v>142</v>
      </c>
      <c r="F132" s="23" t="s">
        <v>154</v>
      </c>
      <c r="G132" s="23" t="s">
        <v>16</v>
      </c>
      <c r="H132" s="23" t="s">
        <v>16</v>
      </c>
      <c r="I132" s="24">
        <f>I133</f>
        <v>60</v>
      </c>
      <c r="J132" s="56"/>
      <c r="K132" s="56"/>
      <c r="L132" s="56"/>
      <c r="M132" s="57"/>
      <c r="N132" s="57"/>
      <c r="O132" s="24">
        <f>O133</f>
        <v>0</v>
      </c>
      <c r="P132" s="24">
        <v>0</v>
      </c>
    </row>
    <row r="133" spans="1:16" s="58" customFormat="1" ht="32.25" customHeight="1" x14ac:dyDescent="0.2">
      <c r="A133" s="139" t="s">
        <v>328</v>
      </c>
      <c r="B133" s="21"/>
      <c r="C133" s="21"/>
      <c r="D133" s="22">
        <v>336</v>
      </c>
      <c r="E133" s="23" t="s">
        <v>142</v>
      </c>
      <c r="F133" s="23" t="s">
        <v>154</v>
      </c>
      <c r="G133" s="23" t="s">
        <v>31</v>
      </c>
      <c r="H133" s="23" t="s">
        <v>16</v>
      </c>
      <c r="I133" s="24">
        <v>60</v>
      </c>
      <c r="J133" s="56"/>
      <c r="K133" s="56"/>
      <c r="L133" s="56"/>
      <c r="M133" s="57"/>
      <c r="N133" s="57"/>
      <c r="O133" s="24">
        <v>0</v>
      </c>
      <c r="P133" s="24">
        <v>0</v>
      </c>
    </row>
    <row r="134" spans="1:16" s="58" customFormat="1" ht="33.75" customHeight="1" x14ac:dyDescent="0.2">
      <c r="A134" s="28" t="s">
        <v>155</v>
      </c>
      <c r="B134" s="21"/>
      <c r="C134" s="21"/>
      <c r="D134" s="22">
        <v>336</v>
      </c>
      <c r="E134" s="23" t="s">
        <v>142</v>
      </c>
      <c r="F134" s="23" t="s">
        <v>156</v>
      </c>
      <c r="G134" s="23" t="s">
        <v>16</v>
      </c>
      <c r="H134" s="23" t="s">
        <v>16</v>
      </c>
      <c r="I134" s="24">
        <f>I135</f>
        <v>20</v>
      </c>
      <c r="J134" s="56"/>
      <c r="K134" s="56"/>
      <c r="L134" s="56"/>
      <c r="M134" s="57"/>
      <c r="N134" s="57"/>
      <c r="O134" s="24">
        <f>O135</f>
        <v>11.27</v>
      </c>
      <c r="P134" s="24">
        <v>56.35</v>
      </c>
    </row>
    <row r="135" spans="1:16" s="58" customFormat="1" ht="32.25" customHeight="1" x14ac:dyDescent="0.2">
      <c r="A135" s="139" t="s">
        <v>328</v>
      </c>
      <c r="B135" s="21"/>
      <c r="C135" s="21"/>
      <c r="D135" s="22">
        <v>336</v>
      </c>
      <c r="E135" s="23" t="s">
        <v>142</v>
      </c>
      <c r="F135" s="23" t="s">
        <v>156</v>
      </c>
      <c r="G135" s="23" t="s">
        <v>31</v>
      </c>
      <c r="H135" s="23" t="s">
        <v>16</v>
      </c>
      <c r="I135" s="24">
        <v>20</v>
      </c>
      <c r="J135" s="56"/>
      <c r="K135" s="56"/>
      <c r="L135" s="56"/>
      <c r="M135" s="57"/>
      <c r="N135" s="57"/>
      <c r="O135" s="24">
        <v>11.27</v>
      </c>
      <c r="P135" s="24">
        <v>56.35</v>
      </c>
    </row>
    <row r="136" spans="1:16" s="58" customFormat="1" ht="30.75" customHeight="1" x14ac:dyDescent="0.2">
      <c r="A136" s="28" t="s">
        <v>157</v>
      </c>
      <c r="B136" s="21"/>
      <c r="C136" s="21"/>
      <c r="D136" s="22">
        <v>336</v>
      </c>
      <c r="E136" s="23" t="s">
        <v>142</v>
      </c>
      <c r="F136" s="23" t="s">
        <v>158</v>
      </c>
      <c r="G136" s="23" t="s">
        <v>16</v>
      </c>
      <c r="H136" s="23" t="s">
        <v>16</v>
      </c>
      <c r="I136" s="24">
        <f>I137</f>
        <v>30</v>
      </c>
      <c r="J136" s="56"/>
      <c r="K136" s="56"/>
      <c r="L136" s="56"/>
      <c r="M136" s="57"/>
      <c r="N136" s="57"/>
      <c r="O136" s="24">
        <f>O137</f>
        <v>0</v>
      </c>
      <c r="P136" s="24">
        <v>0</v>
      </c>
    </row>
    <row r="137" spans="1:16" s="58" customFormat="1" ht="33" customHeight="1" x14ac:dyDescent="0.2">
      <c r="A137" s="139" t="s">
        <v>328</v>
      </c>
      <c r="B137" s="21"/>
      <c r="C137" s="21"/>
      <c r="D137" s="22">
        <v>336</v>
      </c>
      <c r="E137" s="23" t="s">
        <v>142</v>
      </c>
      <c r="F137" s="23" t="s">
        <v>158</v>
      </c>
      <c r="G137" s="23" t="s">
        <v>31</v>
      </c>
      <c r="H137" s="23" t="s">
        <v>16</v>
      </c>
      <c r="I137" s="24">
        <v>30</v>
      </c>
      <c r="J137" s="56"/>
      <c r="K137" s="56"/>
      <c r="L137" s="56"/>
      <c r="M137" s="57"/>
      <c r="N137" s="57"/>
      <c r="O137" s="24">
        <v>0</v>
      </c>
      <c r="P137" s="24">
        <v>0</v>
      </c>
    </row>
    <row r="138" spans="1:16" s="58" customFormat="1" ht="25.5" customHeight="1" x14ac:dyDescent="0.2">
      <c r="A138" s="142" t="s">
        <v>159</v>
      </c>
      <c r="B138" s="143"/>
      <c r="C138" s="143"/>
      <c r="D138" s="119">
        <v>336</v>
      </c>
      <c r="E138" s="120" t="s">
        <v>160</v>
      </c>
      <c r="F138" s="120" t="s">
        <v>15</v>
      </c>
      <c r="G138" s="120" t="s">
        <v>16</v>
      </c>
      <c r="H138" s="120" t="s">
        <v>16</v>
      </c>
      <c r="I138" s="121">
        <f t="shared" ref="I138:O138" si="8">I139</f>
        <v>1</v>
      </c>
      <c r="J138" s="138">
        <f t="shared" si="8"/>
        <v>0</v>
      </c>
      <c r="K138" s="138">
        <f t="shared" si="8"/>
        <v>0</v>
      </c>
      <c r="L138" s="138">
        <f t="shared" si="8"/>
        <v>0</v>
      </c>
      <c r="M138" s="138">
        <f t="shared" si="8"/>
        <v>0</v>
      </c>
      <c r="N138" s="138">
        <f t="shared" si="8"/>
        <v>0</v>
      </c>
      <c r="O138" s="121">
        <f t="shared" si="8"/>
        <v>0</v>
      </c>
      <c r="P138" s="121">
        <v>0</v>
      </c>
    </row>
    <row r="139" spans="1:16" s="58" customFormat="1" ht="35.25" customHeight="1" x14ac:dyDescent="0.2">
      <c r="A139" s="28" t="s">
        <v>161</v>
      </c>
      <c r="B139" s="21"/>
      <c r="C139" s="21"/>
      <c r="D139" s="22">
        <v>336</v>
      </c>
      <c r="E139" s="23" t="s">
        <v>160</v>
      </c>
      <c r="F139" s="23" t="s">
        <v>162</v>
      </c>
      <c r="G139" s="23" t="s">
        <v>16</v>
      </c>
      <c r="H139" s="23" t="s">
        <v>16</v>
      </c>
      <c r="I139" s="24">
        <f>I140+I142+I144</f>
        <v>1</v>
      </c>
      <c r="J139" s="56"/>
      <c r="K139" s="56"/>
      <c r="L139" s="56"/>
      <c r="M139" s="57"/>
      <c r="N139" s="57"/>
      <c r="O139" s="24">
        <f>O140+O142+O144</f>
        <v>0</v>
      </c>
      <c r="P139" s="24">
        <v>0</v>
      </c>
    </row>
    <row r="140" spans="1:16" s="58" customFormat="1" ht="33.75" customHeight="1" x14ac:dyDescent="0.2">
      <c r="A140" s="28" t="s">
        <v>163</v>
      </c>
      <c r="B140" s="21"/>
      <c r="C140" s="21"/>
      <c r="D140" s="22">
        <v>336</v>
      </c>
      <c r="E140" s="23" t="s">
        <v>160</v>
      </c>
      <c r="F140" s="23" t="s">
        <v>164</v>
      </c>
      <c r="G140" s="23" t="s">
        <v>16</v>
      </c>
      <c r="H140" s="23" t="s">
        <v>16</v>
      </c>
      <c r="I140" s="24">
        <f>I141</f>
        <v>0.5</v>
      </c>
      <c r="J140" s="56"/>
      <c r="K140" s="56"/>
      <c r="L140" s="56"/>
      <c r="M140" s="57"/>
      <c r="N140" s="57"/>
      <c r="O140" s="24">
        <f>O141</f>
        <v>0</v>
      </c>
      <c r="P140" s="24">
        <v>0</v>
      </c>
    </row>
    <row r="141" spans="1:16" s="58" customFormat="1" ht="36" customHeight="1" x14ac:dyDescent="0.2">
      <c r="A141" s="139" t="s">
        <v>328</v>
      </c>
      <c r="B141" s="21"/>
      <c r="C141" s="21"/>
      <c r="D141" s="22">
        <v>336</v>
      </c>
      <c r="E141" s="23" t="s">
        <v>160</v>
      </c>
      <c r="F141" s="23" t="s">
        <v>164</v>
      </c>
      <c r="G141" s="23" t="s">
        <v>31</v>
      </c>
      <c r="H141" s="23" t="s">
        <v>16</v>
      </c>
      <c r="I141" s="24">
        <v>0.5</v>
      </c>
      <c r="J141" s="56"/>
      <c r="K141" s="56"/>
      <c r="L141" s="56"/>
      <c r="M141" s="57"/>
      <c r="N141" s="57"/>
      <c r="O141" s="24">
        <v>0</v>
      </c>
      <c r="P141" s="24">
        <v>0</v>
      </c>
    </row>
    <row r="142" spans="1:16" s="58" customFormat="1" ht="63" customHeight="1" x14ac:dyDescent="0.2">
      <c r="A142" s="20" t="s">
        <v>165</v>
      </c>
      <c r="B142" s="21"/>
      <c r="C142" s="21"/>
      <c r="D142" s="22">
        <v>336</v>
      </c>
      <c r="E142" s="23" t="s">
        <v>160</v>
      </c>
      <c r="F142" s="23" t="s">
        <v>166</v>
      </c>
      <c r="G142" s="23" t="s">
        <v>16</v>
      </c>
      <c r="H142" s="23" t="s">
        <v>16</v>
      </c>
      <c r="I142" s="24">
        <f>I143</f>
        <v>0.2</v>
      </c>
      <c r="J142" s="56"/>
      <c r="K142" s="56"/>
      <c r="L142" s="56"/>
      <c r="M142" s="57"/>
      <c r="N142" s="57"/>
      <c r="O142" s="24">
        <f>O143</f>
        <v>0</v>
      </c>
      <c r="P142" s="24">
        <v>0</v>
      </c>
    </row>
    <row r="143" spans="1:16" s="58" customFormat="1" ht="33" customHeight="1" x14ac:dyDescent="0.2">
      <c r="A143" s="139" t="s">
        <v>328</v>
      </c>
      <c r="B143" s="21"/>
      <c r="C143" s="21"/>
      <c r="D143" s="22">
        <v>336</v>
      </c>
      <c r="E143" s="23" t="s">
        <v>160</v>
      </c>
      <c r="F143" s="23" t="s">
        <v>166</v>
      </c>
      <c r="G143" s="23" t="s">
        <v>31</v>
      </c>
      <c r="H143" s="23" t="s">
        <v>16</v>
      </c>
      <c r="I143" s="24">
        <v>0.2</v>
      </c>
      <c r="J143" s="56"/>
      <c r="K143" s="56"/>
      <c r="L143" s="56"/>
      <c r="M143" s="57"/>
      <c r="N143" s="57"/>
      <c r="O143" s="24">
        <v>0</v>
      </c>
      <c r="P143" s="24">
        <v>0</v>
      </c>
    </row>
    <row r="144" spans="1:16" s="58" customFormat="1" ht="63" customHeight="1" x14ac:dyDescent="0.2">
      <c r="A144" s="20" t="s">
        <v>167</v>
      </c>
      <c r="B144" s="21"/>
      <c r="C144" s="21"/>
      <c r="D144" s="22">
        <v>336</v>
      </c>
      <c r="E144" s="23" t="s">
        <v>160</v>
      </c>
      <c r="F144" s="23" t="s">
        <v>168</v>
      </c>
      <c r="G144" s="23" t="s">
        <v>16</v>
      </c>
      <c r="H144" s="23" t="s">
        <v>16</v>
      </c>
      <c r="I144" s="24">
        <f>I145</f>
        <v>0.3</v>
      </c>
      <c r="J144" s="56"/>
      <c r="K144" s="56"/>
      <c r="L144" s="56"/>
      <c r="M144" s="57"/>
      <c r="N144" s="57"/>
      <c r="O144" s="24">
        <f>O145</f>
        <v>0</v>
      </c>
      <c r="P144" s="24">
        <v>0</v>
      </c>
    </row>
    <row r="145" spans="1:16" s="58" customFormat="1" ht="34.5" customHeight="1" x14ac:dyDescent="0.2">
      <c r="A145" s="139" t="s">
        <v>328</v>
      </c>
      <c r="B145" s="21"/>
      <c r="C145" s="21"/>
      <c r="D145" s="22">
        <v>336</v>
      </c>
      <c r="E145" s="23" t="s">
        <v>160</v>
      </c>
      <c r="F145" s="23" t="s">
        <v>168</v>
      </c>
      <c r="G145" s="23" t="s">
        <v>31</v>
      </c>
      <c r="H145" s="23" t="s">
        <v>16</v>
      </c>
      <c r="I145" s="24">
        <v>0.3</v>
      </c>
      <c r="J145" s="56"/>
      <c r="K145" s="56"/>
      <c r="L145" s="56"/>
      <c r="M145" s="57"/>
      <c r="N145" s="57"/>
      <c r="O145" s="24">
        <v>0</v>
      </c>
      <c r="P145" s="24">
        <v>0</v>
      </c>
    </row>
    <row r="146" spans="1:16" s="13" customFormat="1" ht="14.25" x14ac:dyDescent="0.2">
      <c r="A146" s="59" t="s">
        <v>169</v>
      </c>
      <c r="B146" s="60"/>
      <c r="C146" s="60"/>
      <c r="D146" s="8">
        <v>336</v>
      </c>
      <c r="E146" s="61" t="s">
        <v>170</v>
      </c>
      <c r="F146" s="62" t="s">
        <v>15</v>
      </c>
      <c r="G146" s="62" t="s">
        <v>16</v>
      </c>
      <c r="H146" s="62" t="s">
        <v>16</v>
      </c>
      <c r="I146" s="45">
        <f>I159+I198</f>
        <v>2760.8500000000004</v>
      </c>
      <c r="J146" s="45">
        <f>J147+J159+J198</f>
        <v>0</v>
      </c>
      <c r="K146" s="45">
        <f>K147+K159+K198</f>
        <v>0</v>
      </c>
      <c r="L146" s="45">
        <f>L147+L159+L198</f>
        <v>0</v>
      </c>
      <c r="M146" s="45">
        <f>M147+M159+M198</f>
        <v>0</v>
      </c>
      <c r="N146" s="45">
        <f>N147+N159+N198</f>
        <v>0</v>
      </c>
      <c r="O146" s="45">
        <f>O159+O198</f>
        <v>2712.54</v>
      </c>
      <c r="P146" s="45">
        <v>98.25</v>
      </c>
    </row>
    <row r="147" spans="1:16" s="58" customFormat="1" ht="14.25" hidden="1" x14ac:dyDescent="0.2">
      <c r="A147" s="63" t="s">
        <v>171</v>
      </c>
      <c r="B147" s="64"/>
      <c r="C147" s="64"/>
      <c r="D147" s="18">
        <v>342</v>
      </c>
      <c r="E147" s="65" t="s">
        <v>172</v>
      </c>
      <c r="F147" s="66" t="s">
        <v>15</v>
      </c>
      <c r="G147" s="66" t="s">
        <v>16</v>
      </c>
      <c r="H147" s="66" t="s">
        <v>16</v>
      </c>
      <c r="I147" s="27"/>
      <c r="J147" s="56"/>
      <c r="K147" s="56"/>
      <c r="L147" s="56"/>
      <c r="M147" s="57"/>
      <c r="N147" s="57"/>
      <c r="O147" s="27">
        <f>O148+O153</f>
        <v>0</v>
      </c>
      <c r="P147" s="27"/>
    </row>
    <row r="148" spans="1:16" s="58" customFormat="1" ht="30" hidden="1" x14ac:dyDescent="0.25">
      <c r="A148" s="67" t="s">
        <v>173</v>
      </c>
      <c r="B148" s="68"/>
      <c r="C148" s="68"/>
      <c r="D148" s="22">
        <v>342</v>
      </c>
      <c r="E148" s="69" t="s">
        <v>172</v>
      </c>
      <c r="F148" s="70" t="s">
        <v>174</v>
      </c>
      <c r="G148" s="70" t="s">
        <v>16</v>
      </c>
      <c r="H148" s="70" t="s">
        <v>16</v>
      </c>
      <c r="I148" s="24"/>
      <c r="J148" s="56"/>
      <c r="K148" s="56"/>
      <c r="L148" s="56"/>
      <c r="M148" s="57"/>
      <c r="N148" s="57"/>
      <c r="O148" s="24">
        <f>O150</f>
        <v>0</v>
      </c>
      <c r="P148" s="24"/>
    </row>
    <row r="149" spans="1:16" s="58" customFormat="1" ht="30" hidden="1" x14ac:dyDescent="0.25">
      <c r="A149" s="67" t="s">
        <v>175</v>
      </c>
      <c r="B149" s="68"/>
      <c r="C149" s="68"/>
      <c r="D149" s="22">
        <v>342</v>
      </c>
      <c r="E149" s="69" t="s">
        <v>172</v>
      </c>
      <c r="F149" s="70" t="s">
        <v>176</v>
      </c>
      <c r="G149" s="70" t="s">
        <v>16</v>
      </c>
      <c r="H149" s="70" t="s">
        <v>16</v>
      </c>
      <c r="I149" s="24"/>
      <c r="J149" s="56"/>
      <c r="K149" s="56"/>
      <c r="L149" s="56"/>
      <c r="M149" s="57"/>
      <c r="N149" s="57"/>
      <c r="O149" s="24">
        <f>O150</f>
        <v>0</v>
      </c>
      <c r="P149" s="24"/>
    </row>
    <row r="150" spans="1:16" s="58" customFormat="1" ht="30" hidden="1" x14ac:dyDescent="0.2">
      <c r="A150" s="28" t="s">
        <v>29</v>
      </c>
      <c r="B150" s="71"/>
      <c r="C150" s="71"/>
      <c r="D150" s="22">
        <v>342</v>
      </c>
      <c r="E150" s="69" t="s">
        <v>172</v>
      </c>
      <c r="F150" s="70" t="s">
        <v>176</v>
      </c>
      <c r="G150" s="70" t="s">
        <v>31</v>
      </c>
      <c r="H150" s="70" t="s">
        <v>16</v>
      </c>
      <c r="I150" s="24"/>
      <c r="J150" s="56"/>
      <c r="K150" s="56"/>
      <c r="L150" s="56"/>
      <c r="M150" s="57"/>
      <c r="N150" s="57"/>
      <c r="O150" s="24">
        <f>O151</f>
        <v>0</v>
      </c>
      <c r="P150" s="24"/>
    </row>
    <row r="151" spans="1:16" s="58" customFormat="1" ht="30" hidden="1" x14ac:dyDescent="0.25">
      <c r="A151" s="41" t="s">
        <v>58</v>
      </c>
      <c r="B151" s="71"/>
      <c r="C151" s="71"/>
      <c r="D151" s="22">
        <v>342</v>
      </c>
      <c r="E151" s="69" t="s">
        <v>172</v>
      </c>
      <c r="F151" s="70" t="s">
        <v>176</v>
      </c>
      <c r="G151" s="70" t="s">
        <v>41</v>
      </c>
      <c r="H151" s="70" t="s">
        <v>16</v>
      </c>
      <c r="I151" s="24"/>
      <c r="J151" s="56"/>
      <c r="K151" s="56"/>
      <c r="L151" s="56"/>
      <c r="M151" s="57"/>
      <c r="N151" s="57"/>
      <c r="O151" s="24">
        <f>O152</f>
        <v>0</v>
      </c>
      <c r="P151" s="24"/>
    </row>
    <row r="152" spans="1:16" s="58" customFormat="1" hidden="1" x14ac:dyDescent="0.2">
      <c r="A152" s="28" t="s">
        <v>59</v>
      </c>
      <c r="B152" s="71"/>
      <c r="C152" s="71"/>
      <c r="D152" s="22">
        <v>342</v>
      </c>
      <c r="E152" s="69" t="s">
        <v>172</v>
      </c>
      <c r="F152" s="70" t="s">
        <v>176</v>
      </c>
      <c r="G152" s="70" t="s">
        <v>41</v>
      </c>
      <c r="H152" s="70" t="s">
        <v>60</v>
      </c>
      <c r="I152" s="24"/>
      <c r="J152" s="56"/>
      <c r="K152" s="56"/>
      <c r="L152" s="56"/>
      <c r="M152" s="57"/>
      <c r="N152" s="57"/>
      <c r="O152" s="24">
        <v>0</v>
      </c>
      <c r="P152" s="24"/>
    </row>
    <row r="153" spans="1:16" s="58" customFormat="1" ht="30" hidden="1" x14ac:dyDescent="0.25">
      <c r="A153" s="28" t="s">
        <v>21</v>
      </c>
      <c r="B153" s="68"/>
      <c r="C153" s="68"/>
      <c r="D153" s="22">
        <v>342</v>
      </c>
      <c r="E153" s="69" t="s">
        <v>172</v>
      </c>
      <c r="F153" s="70" t="s">
        <v>44</v>
      </c>
      <c r="G153" s="70" t="s">
        <v>16</v>
      </c>
      <c r="H153" s="70" t="s">
        <v>16</v>
      </c>
      <c r="I153" s="24"/>
      <c r="J153" s="56"/>
      <c r="K153" s="56"/>
      <c r="L153" s="56"/>
      <c r="M153" s="57"/>
      <c r="N153" s="57"/>
      <c r="O153" s="24">
        <f>O154</f>
        <v>0</v>
      </c>
      <c r="P153" s="24"/>
    </row>
    <row r="154" spans="1:16" s="58" customFormat="1" hidden="1" x14ac:dyDescent="0.25">
      <c r="A154" s="28" t="s">
        <v>177</v>
      </c>
      <c r="B154" s="68"/>
      <c r="C154" s="68"/>
      <c r="D154" s="22">
        <v>342</v>
      </c>
      <c r="E154" s="69" t="s">
        <v>172</v>
      </c>
      <c r="F154" s="70" t="s">
        <v>178</v>
      </c>
      <c r="G154" s="70" t="s">
        <v>16</v>
      </c>
      <c r="H154" s="70" t="s">
        <v>16</v>
      </c>
      <c r="I154" s="24"/>
      <c r="J154" s="56"/>
      <c r="K154" s="56"/>
      <c r="L154" s="56"/>
      <c r="M154" s="57"/>
      <c r="N154" s="57"/>
      <c r="O154" s="24">
        <f>O155</f>
        <v>0</v>
      </c>
      <c r="P154" s="24"/>
    </row>
    <row r="155" spans="1:16" s="58" customFormat="1" hidden="1" x14ac:dyDescent="0.25">
      <c r="A155" s="28" t="s">
        <v>179</v>
      </c>
      <c r="B155" s="68"/>
      <c r="C155" s="68"/>
      <c r="D155" s="22">
        <v>342</v>
      </c>
      <c r="E155" s="69" t="s">
        <v>172</v>
      </c>
      <c r="F155" s="70" t="s">
        <v>180</v>
      </c>
      <c r="G155" s="70" t="s">
        <v>16</v>
      </c>
      <c r="H155" s="70" t="s">
        <v>16</v>
      </c>
      <c r="I155" s="24"/>
      <c r="J155" s="56"/>
      <c r="K155" s="56"/>
      <c r="L155" s="56"/>
      <c r="M155" s="57"/>
      <c r="N155" s="57"/>
      <c r="O155" s="24">
        <f>O156</f>
        <v>0</v>
      </c>
      <c r="P155" s="24"/>
    </row>
    <row r="156" spans="1:16" s="58" customFormat="1" ht="30" hidden="1" x14ac:dyDescent="0.2">
      <c r="A156" s="28" t="s">
        <v>29</v>
      </c>
      <c r="B156" s="71"/>
      <c r="C156" s="71"/>
      <c r="D156" s="22">
        <v>342</v>
      </c>
      <c r="E156" s="69" t="s">
        <v>172</v>
      </c>
      <c r="F156" s="70" t="s">
        <v>180</v>
      </c>
      <c r="G156" s="70" t="s">
        <v>31</v>
      </c>
      <c r="H156" s="70" t="s">
        <v>16</v>
      </c>
      <c r="I156" s="24"/>
      <c r="J156" s="56"/>
      <c r="K156" s="56"/>
      <c r="L156" s="56"/>
      <c r="M156" s="57"/>
      <c r="N156" s="57"/>
      <c r="O156" s="24">
        <f>O157</f>
        <v>0</v>
      </c>
      <c r="P156" s="24"/>
    </row>
    <row r="157" spans="1:16" s="58" customFormat="1" ht="30" hidden="1" x14ac:dyDescent="0.25">
      <c r="A157" s="41" t="s">
        <v>58</v>
      </c>
      <c r="B157" s="71"/>
      <c r="C157" s="71"/>
      <c r="D157" s="22">
        <v>342</v>
      </c>
      <c r="E157" s="69" t="s">
        <v>172</v>
      </c>
      <c r="F157" s="70" t="s">
        <v>180</v>
      </c>
      <c r="G157" s="70" t="s">
        <v>41</v>
      </c>
      <c r="H157" s="70" t="s">
        <v>16</v>
      </c>
      <c r="I157" s="24"/>
      <c r="J157" s="56"/>
      <c r="K157" s="56"/>
      <c r="L157" s="56"/>
      <c r="M157" s="57"/>
      <c r="N157" s="57"/>
      <c r="O157" s="24">
        <f>O158</f>
        <v>0</v>
      </c>
      <c r="P157" s="24"/>
    </row>
    <row r="158" spans="1:16" s="58" customFormat="1" hidden="1" x14ac:dyDescent="0.2">
      <c r="A158" s="28" t="s">
        <v>59</v>
      </c>
      <c r="B158" s="71"/>
      <c r="C158" s="71"/>
      <c r="D158" s="22">
        <v>342</v>
      </c>
      <c r="E158" s="69" t="s">
        <v>172</v>
      </c>
      <c r="F158" s="70" t="s">
        <v>180</v>
      </c>
      <c r="G158" s="70" t="s">
        <v>41</v>
      </c>
      <c r="H158" s="70" t="s">
        <v>60</v>
      </c>
      <c r="I158" s="24"/>
      <c r="J158" s="56"/>
      <c r="K158" s="56"/>
      <c r="L158" s="56"/>
      <c r="M158" s="57"/>
      <c r="N158" s="57"/>
      <c r="O158" s="24">
        <v>0</v>
      </c>
      <c r="P158" s="24"/>
    </row>
    <row r="159" spans="1:16" ht="21.75" customHeight="1" x14ac:dyDescent="0.25">
      <c r="A159" s="144" t="s">
        <v>181</v>
      </c>
      <c r="B159" s="145"/>
      <c r="C159" s="145"/>
      <c r="D159" s="119">
        <v>336</v>
      </c>
      <c r="E159" s="146" t="s">
        <v>182</v>
      </c>
      <c r="F159" s="147" t="s">
        <v>15</v>
      </c>
      <c r="G159" s="147" t="s">
        <v>16</v>
      </c>
      <c r="H159" s="147" t="s">
        <v>16</v>
      </c>
      <c r="I159" s="121">
        <f>I160+I169+I178+I189</f>
        <v>630.20000000000005</v>
      </c>
      <c r="J159" s="121">
        <f>J172+J177+J160</f>
        <v>0</v>
      </c>
      <c r="K159" s="121">
        <f>K172+K177+K160</f>
        <v>0</v>
      </c>
      <c r="L159" s="121">
        <f>L172+L177+L160</f>
        <v>0</v>
      </c>
      <c r="M159" s="121">
        <f>M172+M177+M160</f>
        <v>0</v>
      </c>
      <c r="N159" s="121">
        <f>N172+N177+N160</f>
        <v>0</v>
      </c>
      <c r="O159" s="121">
        <f>O160+O169+O178+O189</f>
        <v>607.11</v>
      </c>
      <c r="P159" s="121">
        <v>143.94</v>
      </c>
    </row>
    <row r="160" spans="1:16" ht="34.5" customHeight="1" x14ac:dyDescent="0.25">
      <c r="A160" s="67" t="s">
        <v>183</v>
      </c>
      <c r="B160" s="72"/>
      <c r="C160" s="72"/>
      <c r="D160" s="22">
        <v>336</v>
      </c>
      <c r="E160" s="69" t="s">
        <v>182</v>
      </c>
      <c r="F160" s="70" t="s">
        <v>184</v>
      </c>
      <c r="G160" s="70" t="s">
        <v>16</v>
      </c>
      <c r="H160" s="70" t="s">
        <v>16</v>
      </c>
      <c r="I160" s="73">
        <f>I161+I163+I165+I167</f>
        <v>4</v>
      </c>
      <c r="J160" s="73"/>
      <c r="K160" s="73"/>
      <c r="L160" s="73"/>
      <c r="M160" s="73"/>
      <c r="N160" s="73"/>
      <c r="O160" s="73">
        <f>O161+O163+O165+O167</f>
        <v>0</v>
      </c>
      <c r="P160" s="73">
        <v>0</v>
      </c>
    </row>
    <row r="161" spans="1:18" ht="32.25" customHeight="1" x14ac:dyDescent="0.25">
      <c r="A161" s="67" t="s">
        <v>185</v>
      </c>
      <c r="B161" s="74"/>
      <c r="C161" s="74"/>
      <c r="D161" s="75">
        <v>336</v>
      </c>
      <c r="E161" s="69" t="s">
        <v>182</v>
      </c>
      <c r="F161" s="76" t="s">
        <v>186</v>
      </c>
      <c r="G161" s="76" t="s">
        <v>16</v>
      </c>
      <c r="H161" s="76" t="s">
        <v>16</v>
      </c>
      <c r="I161" s="77">
        <f>I162</f>
        <v>1</v>
      </c>
      <c r="J161" s="77"/>
      <c r="K161" s="77"/>
      <c r="L161" s="77"/>
      <c r="M161" s="77"/>
      <c r="N161" s="77"/>
      <c r="O161" s="77">
        <f>O162</f>
        <v>0</v>
      </c>
      <c r="P161" s="77">
        <v>0</v>
      </c>
    </row>
    <row r="162" spans="1:18" ht="34.5" customHeight="1" x14ac:dyDescent="0.25">
      <c r="A162" s="139" t="s">
        <v>328</v>
      </c>
      <c r="B162" s="74"/>
      <c r="C162" s="74"/>
      <c r="D162" s="75">
        <v>336</v>
      </c>
      <c r="E162" s="69" t="s">
        <v>182</v>
      </c>
      <c r="F162" s="76" t="s">
        <v>186</v>
      </c>
      <c r="G162" s="76" t="s">
        <v>31</v>
      </c>
      <c r="H162" s="76" t="s">
        <v>16</v>
      </c>
      <c r="I162" s="77">
        <v>1</v>
      </c>
      <c r="J162" s="19"/>
      <c r="K162" s="19"/>
      <c r="L162" s="19"/>
      <c r="M162" s="17"/>
      <c r="N162" s="17"/>
      <c r="O162" s="77">
        <v>0</v>
      </c>
      <c r="P162" s="77">
        <v>0</v>
      </c>
    </row>
    <row r="163" spans="1:18" ht="21" customHeight="1" x14ac:dyDescent="0.25">
      <c r="A163" s="28" t="s">
        <v>187</v>
      </c>
      <c r="B163" s="74"/>
      <c r="C163" s="74"/>
      <c r="D163" s="75">
        <v>336</v>
      </c>
      <c r="E163" s="69" t="s">
        <v>182</v>
      </c>
      <c r="F163" s="76" t="s">
        <v>188</v>
      </c>
      <c r="G163" s="76" t="s">
        <v>16</v>
      </c>
      <c r="H163" s="76" t="s">
        <v>16</v>
      </c>
      <c r="I163" s="77">
        <f>I164</f>
        <v>1</v>
      </c>
      <c r="J163" s="77"/>
      <c r="K163" s="77"/>
      <c r="L163" s="77"/>
      <c r="M163" s="77"/>
      <c r="N163" s="77"/>
      <c r="O163" s="77">
        <f>O164</f>
        <v>0</v>
      </c>
      <c r="P163" s="77">
        <v>0</v>
      </c>
    </row>
    <row r="164" spans="1:18" ht="36.75" customHeight="1" x14ac:dyDescent="0.25">
      <c r="A164" s="139" t="s">
        <v>328</v>
      </c>
      <c r="B164" s="74"/>
      <c r="C164" s="74"/>
      <c r="D164" s="75">
        <v>336</v>
      </c>
      <c r="E164" s="69" t="s">
        <v>182</v>
      </c>
      <c r="F164" s="76" t="s">
        <v>188</v>
      </c>
      <c r="G164" s="76" t="s">
        <v>31</v>
      </c>
      <c r="H164" s="76" t="s">
        <v>16</v>
      </c>
      <c r="I164" s="77">
        <v>1</v>
      </c>
      <c r="J164" s="19"/>
      <c r="K164" s="19"/>
      <c r="L164" s="19"/>
      <c r="M164" s="17"/>
      <c r="N164" s="17"/>
      <c r="O164" s="77">
        <v>0</v>
      </c>
      <c r="P164" s="77">
        <v>0</v>
      </c>
      <c r="R164" s="78"/>
    </row>
    <row r="165" spans="1:18" ht="21" customHeight="1" x14ac:dyDescent="0.25">
      <c r="A165" s="28" t="s">
        <v>189</v>
      </c>
      <c r="B165" s="71">
        <v>342</v>
      </c>
      <c r="C165" s="71">
        <v>502</v>
      </c>
      <c r="D165" s="75">
        <v>336</v>
      </c>
      <c r="E165" s="69" t="s">
        <v>182</v>
      </c>
      <c r="F165" s="76" t="s">
        <v>190</v>
      </c>
      <c r="G165" s="76" t="s">
        <v>16</v>
      </c>
      <c r="H165" s="79" t="s">
        <v>16</v>
      </c>
      <c r="I165" s="80">
        <f>I166</f>
        <v>1</v>
      </c>
      <c r="J165" s="81"/>
      <c r="K165" s="81"/>
      <c r="L165" s="81"/>
      <c r="M165" s="81"/>
      <c r="N165" s="81"/>
      <c r="O165" s="82">
        <f>O166</f>
        <v>0</v>
      </c>
      <c r="P165" s="82">
        <v>0</v>
      </c>
    </row>
    <row r="166" spans="1:18" ht="32.25" customHeight="1" x14ac:dyDescent="0.25">
      <c r="A166" s="139" t="s">
        <v>328</v>
      </c>
      <c r="B166" s="71">
        <v>342</v>
      </c>
      <c r="C166" s="71">
        <v>502</v>
      </c>
      <c r="D166" s="75">
        <v>336</v>
      </c>
      <c r="E166" s="69" t="s">
        <v>182</v>
      </c>
      <c r="F166" s="76" t="s">
        <v>190</v>
      </c>
      <c r="G166" s="76" t="s">
        <v>31</v>
      </c>
      <c r="H166" s="79" t="s">
        <v>16</v>
      </c>
      <c r="I166" s="80">
        <v>1</v>
      </c>
      <c r="J166" s="81"/>
      <c r="K166" s="81"/>
      <c r="L166" s="81"/>
      <c r="M166" s="81"/>
      <c r="N166" s="81"/>
      <c r="O166" s="80">
        <v>0</v>
      </c>
      <c r="P166" s="82">
        <v>0</v>
      </c>
    </row>
    <row r="167" spans="1:18" ht="18.75" customHeight="1" x14ac:dyDescent="0.25">
      <c r="A167" s="28" t="s">
        <v>191</v>
      </c>
      <c r="B167" s="71">
        <v>342</v>
      </c>
      <c r="C167" s="71">
        <v>502</v>
      </c>
      <c r="D167" s="75">
        <v>336</v>
      </c>
      <c r="E167" s="69" t="s">
        <v>182</v>
      </c>
      <c r="F167" s="76" t="s">
        <v>192</v>
      </c>
      <c r="G167" s="76" t="s">
        <v>16</v>
      </c>
      <c r="H167" s="85" t="s">
        <v>16</v>
      </c>
      <c r="I167" s="86">
        <f>I168</f>
        <v>1</v>
      </c>
      <c r="J167" s="87"/>
      <c r="K167" s="87"/>
      <c r="L167" s="87"/>
      <c r="M167" s="87"/>
      <c r="N167" s="87"/>
      <c r="O167" s="88">
        <f>O168</f>
        <v>0</v>
      </c>
      <c r="P167" s="82">
        <v>0</v>
      </c>
    </row>
    <row r="168" spans="1:18" ht="31.5" customHeight="1" x14ac:dyDescent="0.25">
      <c r="A168" s="139" t="s">
        <v>328</v>
      </c>
      <c r="B168" s="71">
        <v>342</v>
      </c>
      <c r="C168" s="71">
        <v>502</v>
      </c>
      <c r="D168" s="75">
        <v>336</v>
      </c>
      <c r="E168" s="69" t="s">
        <v>182</v>
      </c>
      <c r="F168" s="76" t="s">
        <v>192</v>
      </c>
      <c r="G168" s="76" t="s">
        <v>31</v>
      </c>
      <c r="H168" s="85" t="s">
        <v>16</v>
      </c>
      <c r="I168" s="86">
        <v>1</v>
      </c>
      <c r="J168" s="87"/>
      <c r="K168" s="87"/>
      <c r="L168" s="87"/>
      <c r="M168" s="87"/>
      <c r="N168" s="87"/>
      <c r="O168" s="86">
        <v>0</v>
      </c>
      <c r="P168" s="82">
        <v>0</v>
      </c>
    </row>
    <row r="169" spans="1:18" ht="18" customHeight="1" x14ac:dyDescent="0.25">
      <c r="A169" s="67" t="s">
        <v>193</v>
      </c>
      <c r="B169" s="89"/>
      <c r="C169" s="89"/>
      <c r="D169" s="90">
        <v>336</v>
      </c>
      <c r="E169" s="91" t="s">
        <v>182</v>
      </c>
      <c r="F169" s="92" t="s">
        <v>194</v>
      </c>
      <c r="G169" s="92" t="s">
        <v>16</v>
      </c>
      <c r="H169" s="92" t="s">
        <v>16</v>
      </c>
      <c r="I169" s="93">
        <f>I170+I172+I174+I176</f>
        <v>469</v>
      </c>
      <c r="J169" s="94"/>
      <c r="K169" s="94"/>
      <c r="L169" s="94"/>
      <c r="M169" s="17"/>
      <c r="N169" s="17"/>
      <c r="O169" s="93">
        <f>O172</f>
        <v>465.91</v>
      </c>
      <c r="P169" s="73">
        <v>99.34</v>
      </c>
    </row>
    <row r="170" spans="1:18" ht="33" customHeight="1" x14ac:dyDescent="0.25">
      <c r="A170" s="28" t="s">
        <v>195</v>
      </c>
      <c r="B170" s="71"/>
      <c r="C170" s="71"/>
      <c r="D170" s="75">
        <v>336</v>
      </c>
      <c r="E170" s="69" t="s">
        <v>182</v>
      </c>
      <c r="F170" s="76" t="s">
        <v>196</v>
      </c>
      <c r="G170" s="76" t="s">
        <v>16</v>
      </c>
      <c r="H170" s="76" t="s">
        <v>16</v>
      </c>
      <c r="I170" s="77">
        <f>I171</f>
        <v>1</v>
      </c>
      <c r="J170" s="19"/>
      <c r="K170" s="19"/>
      <c r="L170" s="19"/>
      <c r="M170" s="17"/>
      <c r="N170" s="17"/>
      <c r="O170" s="77">
        <f>O171</f>
        <v>0</v>
      </c>
      <c r="P170" s="77">
        <v>0</v>
      </c>
    </row>
    <row r="171" spans="1:18" ht="31.5" customHeight="1" x14ac:dyDescent="0.25">
      <c r="A171" s="139" t="s">
        <v>328</v>
      </c>
      <c r="B171" s="71"/>
      <c r="C171" s="71"/>
      <c r="D171" s="75">
        <v>336</v>
      </c>
      <c r="E171" s="69" t="s">
        <v>182</v>
      </c>
      <c r="F171" s="76" t="s">
        <v>196</v>
      </c>
      <c r="G171" s="76" t="s">
        <v>31</v>
      </c>
      <c r="H171" s="76" t="s">
        <v>16</v>
      </c>
      <c r="I171" s="77">
        <v>1</v>
      </c>
      <c r="J171" s="19"/>
      <c r="K171" s="19"/>
      <c r="L171" s="19"/>
      <c r="M171" s="17"/>
      <c r="N171" s="17"/>
      <c r="O171" s="77">
        <v>0</v>
      </c>
      <c r="P171" s="77">
        <v>0</v>
      </c>
    </row>
    <row r="172" spans="1:18" s="13" customFormat="1" ht="33" customHeight="1" x14ac:dyDescent="0.25">
      <c r="A172" s="28" t="s">
        <v>197</v>
      </c>
      <c r="B172" s="68"/>
      <c r="C172" s="68"/>
      <c r="D172" s="22">
        <v>336</v>
      </c>
      <c r="E172" s="69" t="s">
        <v>182</v>
      </c>
      <c r="F172" s="70" t="s">
        <v>198</v>
      </c>
      <c r="G172" s="70" t="s">
        <v>16</v>
      </c>
      <c r="H172" s="70" t="s">
        <v>16</v>
      </c>
      <c r="I172" s="24">
        <f>I173</f>
        <v>466</v>
      </c>
      <c r="J172" s="24"/>
      <c r="K172" s="24"/>
      <c r="L172" s="24"/>
      <c r="M172" s="24"/>
      <c r="N172" s="24"/>
      <c r="O172" s="24">
        <f>O173</f>
        <v>465.91</v>
      </c>
      <c r="P172" s="24">
        <v>99.98</v>
      </c>
    </row>
    <row r="173" spans="1:18" s="13" customFormat="1" ht="30" customHeight="1" x14ac:dyDescent="0.25">
      <c r="A173" s="139" t="s">
        <v>328</v>
      </c>
      <c r="B173" s="68"/>
      <c r="C173" s="68"/>
      <c r="D173" s="22">
        <v>336</v>
      </c>
      <c r="E173" s="69" t="s">
        <v>182</v>
      </c>
      <c r="F173" s="70" t="s">
        <v>198</v>
      </c>
      <c r="G173" s="70" t="s">
        <v>31</v>
      </c>
      <c r="H173" s="70" t="s">
        <v>16</v>
      </c>
      <c r="I173" s="24">
        <v>466</v>
      </c>
      <c r="J173" s="24"/>
      <c r="K173" s="24"/>
      <c r="L173" s="24"/>
      <c r="M173" s="24"/>
      <c r="N173" s="24"/>
      <c r="O173" s="24">
        <v>465.91</v>
      </c>
      <c r="P173" s="24">
        <v>99.98</v>
      </c>
    </row>
    <row r="174" spans="1:18" s="13" customFormat="1" ht="19.5" customHeight="1" x14ac:dyDescent="0.25">
      <c r="A174" s="28" t="s">
        <v>199</v>
      </c>
      <c r="B174" s="68"/>
      <c r="C174" s="68"/>
      <c r="D174" s="22">
        <v>336</v>
      </c>
      <c r="E174" s="69" t="s">
        <v>182</v>
      </c>
      <c r="F174" s="70" t="s">
        <v>200</v>
      </c>
      <c r="G174" s="70" t="s">
        <v>16</v>
      </c>
      <c r="H174" s="70" t="s">
        <v>16</v>
      </c>
      <c r="I174" s="24">
        <f>I175</f>
        <v>1</v>
      </c>
      <c r="J174" s="46"/>
      <c r="K174" s="46"/>
      <c r="L174" s="46"/>
      <c r="M174" s="12"/>
      <c r="N174" s="12"/>
      <c r="O174" s="24">
        <f>O175</f>
        <v>0</v>
      </c>
      <c r="P174" s="24">
        <v>0</v>
      </c>
    </row>
    <row r="175" spans="1:18" s="13" customFormat="1" ht="33" customHeight="1" x14ac:dyDescent="0.25">
      <c r="A175" s="139" t="s">
        <v>328</v>
      </c>
      <c r="B175" s="68"/>
      <c r="C175" s="68"/>
      <c r="D175" s="22">
        <v>336</v>
      </c>
      <c r="E175" s="69" t="s">
        <v>182</v>
      </c>
      <c r="F175" s="70" t="s">
        <v>200</v>
      </c>
      <c r="G175" s="70" t="s">
        <v>31</v>
      </c>
      <c r="H175" s="70" t="s">
        <v>16</v>
      </c>
      <c r="I175" s="24">
        <v>1</v>
      </c>
      <c r="J175" s="24"/>
      <c r="K175" s="24"/>
      <c r="L175" s="24"/>
      <c r="M175" s="24"/>
      <c r="N175" s="24"/>
      <c r="O175" s="24">
        <v>0</v>
      </c>
      <c r="P175" s="24">
        <v>0</v>
      </c>
    </row>
    <row r="176" spans="1:18" s="13" customFormat="1" ht="24" customHeight="1" x14ac:dyDescent="0.25">
      <c r="A176" s="148" t="s">
        <v>201</v>
      </c>
      <c r="B176" s="68"/>
      <c r="C176" s="68"/>
      <c r="D176" s="22">
        <v>336</v>
      </c>
      <c r="E176" s="69" t="s">
        <v>182</v>
      </c>
      <c r="F176" s="70" t="s">
        <v>202</v>
      </c>
      <c r="G176" s="70" t="s">
        <v>16</v>
      </c>
      <c r="H176" s="70" t="s">
        <v>16</v>
      </c>
      <c r="I176" s="24">
        <f>I177</f>
        <v>1</v>
      </c>
      <c r="J176" s="46"/>
      <c r="K176" s="46"/>
      <c r="L176" s="46"/>
      <c r="M176" s="12"/>
      <c r="N176" s="12"/>
      <c r="O176" s="24">
        <f>O177</f>
        <v>0</v>
      </c>
      <c r="P176" s="24">
        <v>0</v>
      </c>
    </row>
    <row r="177" spans="1:16" s="13" customFormat="1" ht="36" customHeight="1" x14ac:dyDescent="0.25">
      <c r="A177" s="139" t="s">
        <v>328</v>
      </c>
      <c r="B177" s="68"/>
      <c r="C177" s="68"/>
      <c r="D177" s="22">
        <v>336</v>
      </c>
      <c r="E177" s="69" t="s">
        <v>182</v>
      </c>
      <c r="F177" s="70" t="s">
        <v>203</v>
      </c>
      <c r="G177" s="70" t="s">
        <v>31</v>
      </c>
      <c r="H177" s="70" t="s">
        <v>16</v>
      </c>
      <c r="I177" s="24">
        <v>1</v>
      </c>
      <c r="J177" s="46"/>
      <c r="K177" s="46"/>
      <c r="L177" s="46"/>
      <c r="M177" s="12"/>
      <c r="N177" s="12"/>
      <c r="O177" s="24">
        <v>0</v>
      </c>
      <c r="P177" s="24">
        <v>0</v>
      </c>
    </row>
    <row r="178" spans="1:16" s="13" customFormat="1" ht="35.25" customHeight="1" x14ac:dyDescent="0.25">
      <c r="A178" s="28" t="s">
        <v>204</v>
      </c>
      <c r="B178" s="68"/>
      <c r="C178" s="68"/>
      <c r="D178" s="22">
        <v>336</v>
      </c>
      <c r="E178" s="69" t="s">
        <v>182</v>
      </c>
      <c r="F178" s="70" t="s">
        <v>205</v>
      </c>
      <c r="G178" s="70" t="s">
        <v>16</v>
      </c>
      <c r="H178" s="70" t="s">
        <v>16</v>
      </c>
      <c r="I178" s="24">
        <f>I179+I181+I183+I185+I187</f>
        <v>144.19999999999999</v>
      </c>
      <c r="J178" s="46"/>
      <c r="K178" s="46"/>
      <c r="L178" s="46"/>
      <c r="M178" s="12"/>
      <c r="N178" s="12"/>
      <c r="O178" s="24">
        <f>O179+O181+O183+O185+O187</f>
        <v>141.19999999999999</v>
      </c>
      <c r="P178" s="24">
        <v>97.92</v>
      </c>
    </row>
    <row r="179" spans="1:16" s="13" customFormat="1" ht="32.25" customHeight="1" x14ac:dyDescent="0.25">
      <c r="A179" s="28" t="s">
        <v>206</v>
      </c>
      <c r="B179" s="68"/>
      <c r="C179" s="68"/>
      <c r="D179" s="22">
        <v>336</v>
      </c>
      <c r="E179" s="69" t="s">
        <v>182</v>
      </c>
      <c r="F179" s="70" t="s">
        <v>207</v>
      </c>
      <c r="G179" s="70" t="s">
        <v>16</v>
      </c>
      <c r="H179" s="70" t="s">
        <v>16</v>
      </c>
      <c r="I179" s="24">
        <f>I180</f>
        <v>1</v>
      </c>
      <c r="J179" s="46"/>
      <c r="K179" s="46"/>
      <c r="L179" s="46"/>
      <c r="M179" s="12"/>
      <c r="N179" s="12"/>
      <c r="O179" s="24">
        <f>O180</f>
        <v>0</v>
      </c>
      <c r="P179" s="24">
        <v>0</v>
      </c>
    </row>
    <row r="180" spans="1:16" s="13" customFormat="1" ht="32.25" customHeight="1" x14ac:dyDescent="0.25">
      <c r="A180" s="139" t="s">
        <v>328</v>
      </c>
      <c r="B180" s="68"/>
      <c r="C180" s="68"/>
      <c r="D180" s="22">
        <v>336</v>
      </c>
      <c r="E180" s="69" t="s">
        <v>182</v>
      </c>
      <c r="F180" s="70" t="s">
        <v>207</v>
      </c>
      <c r="G180" s="70" t="s">
        <v>31</v>
      </c>
      <c r="H180" s="70" t="s">
        <v>16</v>
      </c>
      <c r="I180" s="24">
        <v>1</v>
      </c>
      <c r="J180" s="46"/>
      <c r="K180" s="46"/>
      <c r="L180" s="46"/>
      <c r="M180" s="12"/>
      <c r="N180" s="12"/>
      <c r="O180" s="24">
        <v>0</v>
      </c>
      <c r="P180" s="24">
        <v>0</v>
      </c>
    </row>
    <row r="181" spans="1:16" s="13" customFormat="1" ht="23.25" customHeight="1" x14ac:dyDescent="0.25">
      <c r="A181" s="148" t="s">
        <v>208</v>
      </c>
      <c r="B181" s="68"/>
      <c r="C181" s="68"/>
      <c r="D181" s="22">
        <v>336</v>
      </c>
      <c r="E181" s="69" t="s">
        <v>182</v>
      </c>
      <c r="F181" s="70" t="s">
        <v>209</v>
      </c>
      <c r="G181" s="70" t="s">
        <v>16</v>
      </c>
      <c r="H181" s="70" t="s">
        <v>16</v>
      </c>
      <c r="I181" s="24">
        <f>I182</f>
        <v>1</v>
      </c>
      <c r="J181" s="46"/>
      <c r="K181" s="46"/>
      <c r="L181" s="46"/>
      <c r="M181" s="12"/>
      <c r="N181" s="12"/>
      <c r="O181" s="24">
        <f>O182</f>
        <v>0</v>
      </c>
      <c r="P181" s="24">
        <v>0</v>
      </c>
    </row>
    <row r="182" spans="1:16" s="13" customFormat="1" ht="35.25" customHeight="1" x14ac:dyDescent="0.25">
      <c r="A182" s="139" t="s">
        <v>328</v>
      </c>
      <c r="B182" s="68"/>
      <c r="C182" s="68"/>
      <c r="D182" s="22">
        <v>336</v>
      </c>
      <c r="E182" s="69" t="s">
        <v>182</v>
      </c>
      <c r="F182" s="70" t="s">
        <v>209</v>
      </c>
      <c r="G182" s="70" t="s">
        <v>31</v>
      </c>
      <c r="H182" s="70" t="s">
        <v>16</v>
      </c>
      <c r="I182" s="24">
        <v>1</v>
      </c>
      <c r="J182" s="46"/>
      <c r="K182" s="46"/>
      <c r="L182" s="46"/>
      <c r="M182" s="12"/>
      <c r="N182" s="12"/>
      <c r="O182" s="24">
        <v>0</v>
      </c>
      <c r="P182" s="24">
        <v>0</v>
      </c>
    </row>
    <row r="183" spans="1:16" s="13" customFormat="1" ht="23.25" customHeight="1" x14ac:dyDescent="0.25">
      <c r="A183" s="148" t="s">
        <v>210</v>
      </c>
      <c r="B183" s="68"/>
      <c r="C183" s="68"/>
      <c r="D183" s="22">
        <v>336</v>
      </c>
      <c r="E183" s="69" t="s">
        <v>182</v>
      </c>
      <c r="F183" s="70" t="s">
        <v>211</v>
      </c>
      <c r="G183" s="70" t="s">
        <v>16</v>
      </c>
      <c r="H183" s="70" t="s">
        <v>16</v>
      </c>
      <c r="I183" s="24">
        <f>I184</f>
        <v>1</v>
      </c>
      <c r="J183" s="46"/>
      <c r="K183" s="46"/>
      <c r="L183" s="46"/>
      <c r="M183" s="12"/>
      <c r="N183" s="12"/>
      <c r="O183" s="24">
        <f>O184</f>
        <v>0</v>
      </c>
      <c r="P183" s="24">
        <v>0</v>
      </c>
    </row>
    <row r="184" spans="1:16" s="13" customFormat="1" ht="35.25" customHeight="1" x14ac:dyDescent="0.25">
      <c r="A184" s="139" t="s">
        <v>328</v>
      </c>
      <c r="B184" s="68"/>
      <c r="C184" s="68"/>
      <c r="D184" s="22">
        <v>336</v>
      </c>
      <c r="E184" s="69" t="s">
        <v>182</v>
      </c>
      <c r="F184" s="70" t="s">
        <v>211</v>
      </c>
      <c r="G184" s="70" t="s">
        <v>31</v>
      </c>
      <c r="H184" s="70" t="s">
        <v>16</v>
      </c>
      <c r="I184" s="24">
        <v>1</v>
      </c>
      <c r="J184" s="46"/>
      <c r="K184" s="46"/>
      <c r="L184" s="46"/>
      <c r="M184" s="12"/>
      <c r="N184" s="12"/>
      <c r="O184" s="24">
        <v>0</v>
      </c>
      <c r="P184" s="24">
        <v>0</v>
      </c>
    </row>
    <row r="185" spans="1:16" s="13" customFormat="1" ht="22.5" customHeight="1" x14ac:dyDescent="0.25">
      <c r="A185" s="148" t="s">
        <v>212</v>
      </c>
      <c r="B185" s="68"/>
      <c r="C185" s="68"/>
      <c r="D185" s="22">
        <v>336</v>
      </c>
      <c r="E185" s="69" t="s">
        <v>182</v>
      </c>
      <c r="F185" s="70" t="s">
        <v>213</v>
      </c>
      <c r="G185" s="70" t="s">
        <v>16</v>
      </c>
      <c r="H185" s="70" t="s">
        <v>16</v>
      </c>
      <c r="I185" s="24">
        <f>I186</f>
        <v>62.4</v>
      </c>
      <c r="J185" s="46"/>
      <c r="K185" s="46"/>
      <c r="L185" s="46"/>
      <c r="M185" s="12"/>
      <c r="N185" s="12"/>
      <c r="O185" s="24">
        <f>O186</f>
        <v>62.4</v>
      </c>
      <c r="P185" s="24">
        <v>100</v>
      </c>
    </row>
    <row r="186" spans="1:16" s="13" customFormat="1" ht="30.75" customHeight="1" x14ac:dyDescent="0.25">
      <c r="A186" s="139" t="s">
        <v>328</v>
      </c>
      <c r="B186" s="68"/>
      <c r="C186" s="68"/>
      <c r="D186" s="22">
        <v>336</v>
      </c>
      <c r="E186" s="69" t="s">
        <v>182</v>
      </c>
      <c r="F186" s="70" t="s">
        <v>213</v>
      </c>
      <c r="G186" s="70" t="s">
        <v>31</v>
      </c>
      <c r="H186" s="70" t="s">
        <v>16</v>
      </c>
      <c r="I186" s="24">
        <v>62.4</v>
      </c>
      <c r="J186" s="46"/>
      <c r="K186" s="46"/>
      <c r="L186" s="46"/>
      <c r="M186" s="12"/>
      <c r="N186" s="12"/>
      <c r="O186" s="24">
        <v>62.4</v>
      </c>
      <c r="P186" s="24">
        <v>100</v>
      </c>
    </row>
    <row r="187" spans="1:16" s="13" customFormat="1" ht="23.25" customHeight="1" x14ac:dyDescent="0.25">
      <c r="A187" s="148" t="s">
        <v>214</v>
      </c>
      <c r="B187" s="68"/>
      <c r="C187" s="68"/>
      <c r="D187" s="22">
        <v>336</v>
      </c>
      <c r="E187" s="69" t="s">
        <v>182</v>
      </c>
      <c r="F187" s="70" t="s">
        <v>215</v>
      </c>
      <c r="G187" s="70" t="s">
        <v>16</v>
      </c>
      <c r="H187" s="70" t="s">
        <v>16</v>
      </c>
      <c r="I187" s="24">
        <f>I188</f>
        <v>78.8</v>
      </c>
      <c r="J187" s="46"/>
      <c r="K187" s="46"/>
      <c r="L187" s="46"/>
      <c r="M187" s="12"/>
      <c r="N187" s="12"/>
      <c r="O187" s="24">
        <f>O188</f>
        <v>78.8</v>
      </c>
      <c r="P187" s="24">
        <v>100</v>
      </c>
    </row>
    <row r="188" spans="1:16" s="13" customFormat="1" ht="32.25" customHeight="1" x14ac:dyDescent="0.25">
      <c r="A188" s="139" t="s">
        <v>328</v>
      </c>
      <c r="B188" s="68"/>
      <c r="C188" s="68"/>
      <c r="D188" s="22">
        <v>336</v>
      </c>
      <c r="E188" s="69" t="s">
        <v>182</v>
      </c>
      <c r="F188" s="70" t="s">
        <v>215</v>
      </c>
      <c r="G188" s="70" t="s">
        <v>31</v>
      </c>
      <c r="H188" s="70" t="s">
        <v>16</v>
      </c>
      <c r="I188" s="24">
        <v>78.8</v>
      </c>
      <c r="J188" s="46"/>
      <c r="K188" s="46"/>
      <c r="L188" s="46"/>
      <c r="M188" s="12"/>
      <c r="N188" s="12"/>
      <c r="O188" s="24">
        <v>78.8</v>
      </c>
      <c r="P188" s="24">
        <v>100</v>
      </c>
    </row>
    <row r="189" spans="1:16" s="13" customFormat="1" ht="30" customHeight="1" x14ac:dyDescent="0.25">
      <c r="A189" s="148" t="s">
        <v>216</v>
      </c>
      <c r="B189" s="68"/>
      <c r="C189" s="68"/>
      <c r="D189" s="22">
        <v>336</v>
      </c>
      <c r="E189" s="69" t="s">
        <v>182</v>
      </c>
      <c r="F189" s="70" t="s">
        <v>217</v>
      </c>
      <c r="G189" s="70" t="s">
        <v>16</v>
      </c>
      <c r="H189" s="70" t="s">
        <v>16</v>
      </c>
      <c r="I189" s="24">
        <f>I190+I192+I194+I196</f>
        <v>13</v>
      </c>
      <c r="J189" s="46"/>
      <c r="K189" s="46"/>
      <c r="L189" s="46"/>
      <c r="M189" s="12"/>
      <c r="N189" s="12"/>
      <c r="O189" s="24">
        <f>O190+O192+O194+O196</f>
        <v>0</v>
      </c>
      <c r="P189" s="24">
        <v>0</v>
      </c>
    </row>
    <row r="190" spans="1:16" s="13" customFormat="1" ht="36.75" customHeight="1" x14ac:dyDescent="0.25">
      <c r="A190" s="148" t="s">
        <v>218</v>
      </c>
      <c r="B190" s="68"/>
      <c r="C190" s="68"/>
      <c r="D190" s="22">
        <v>336</v>
      </c>
      <c r="E190" s="69" t="s">
        <v>182</v>
      </c>
      <c r="F190" s="70" t="s">
        <v>219</v>
      </c>
      <c r="G190" s="70" t="s">
        <v>16</v>
      </c>
      <c r="H190" s="70" t="s">
        <v>16</v>
      </c>
      <c r="I190" s="24">
        <f>I191</f>
        <v>10</v>
      </c>
      <c r="J190" s="46"/>
      <c r="K190" s="46"/>
      <c r="L190" s="46"/>
      <c r="M190" s="12"/>
      <c r="N190" s="12"/>
      <c r="O190" s="24">
        <f>O191</f>
        <v>0</v>
      </c>
      <c r="P190" s="24">
        <v>0</v>
      </c>
    </row>
    <row r="191" spans="1:16" s="13" customFormat="1" ht="33" customHeight="1" x14ac:dyDescent="0.25">
      <c r="A191" s="139" t="s">
        <v>328</v>
      </c>
      <c r="B191" s="68"/>
      <c r="C191" s="68"/>
      <c r="D191" s="22">
        <v>336</v>
      </c>
      <c r="E191" s="69" t="s">
        <v>182</v>
      </c>
      <c r="F191" s="70" t="s">
        <v>219</v>
      </c>
      <c r="G191" s="70" t="s">
        <v>31</v>
      </c>
      <c r="H191" s="70" t="s">
        <v>16</v>
      </c>
      <c r="I191" s="24">
        <v>10</v>
      </c>
      <c r="J191" s="46"/>
      <c r="K191" s="46"/>
      <c r="L191" s="46"/>
      <c r="M191" s="12"/>
      <c r="N191" s="12"/>
      <c r="O191" s="24">
        <v>0</v>
      </c>
      <c r="P191" s="24">
        <v>0</v>
      </c>
    </row>
    <row r="192" spans="1:16" s="13" customFormat="1" ht="27" customHeight="1" x14ac:dyDescent="0.25">
      <c r="A192" s="148" t="s">
        <v>220</v>
      </c>
      <c r="B192" s="68"/>
      <c r="C192" s="68"/>
      <c r="D192" s="22">
        <v>336</v>
      </c>
      <c r="E192" s="69" t="s">
        <v>182</v>
      </c>
      <c r="F192" s="70" t="s">
        <v>221</v>
      </c>
      <c r="G192" s="70" t="s">
        <v>16</v>
      </c>
      <c r="H192" s="70" t="s">
        <v>16</v>
      </c>
      <c r="I192" s="24">
        <f>I193</f>
        <v>1</v>
      </c>
      <c r="J192" s="46"/>
      <c r="K192" s="46"/>
      <c r="L192" s="46"/>
      <c r="M192" s="12"/>
      <c r="N192" s="12"/>
      <c r="O192" s="24">
        <f>O193</f>
        <v>0</v>
      </c>
      <c r="P192" s="24">
        <v>0</v>
      </c>
    </row>
    <row r="193" spans="1:16" s="13" customFormat="1" ht="33.75" customHeight="1" x14ac:dyDescent="0.25">
      <c r="A193" s="139" t="s">
        <v>328</v>
      </c>
      <c r="B193" s="68"/>
      <c r="C193" s="68"/>
      <c r="D193" s="22">
        <v>336</v>
      </c>
      <c r="E193" s="69" t="s">
        <v>182</v>
      </c>
      <c r="F193" s="70" t="s">
        <v>221</v>
      </c>
      <c r="G193" s="70" t="s">
        <v>31</v>
      </c>
      <c r="H193" s="70" t="s">
        <v>16</v>
      </c>
      <c r="I193" s="24">
        <v>1</v>
      </c>
      <c r="J193" s="46"/>
      <c r="K193" s="46"/>
      <c r="L193" s="46"/>
      <c r="M193" s="12"/>
      <c r="N193" s="12"/>
      <c r="O193" s="24">
        <v>0</v>
      </c>
      <c r="P193" s="24">
        <v>0</v>
      </c>
    </row>
    <row r="194" spans="1:16" s="13" customFormat="1" ht="27" customHeight="1" x14ac:dyDescent="0.25">
      <c r="A194" s="28" t="s">
        <v>222</v>
      </c>
      <c r="B194" s="68"/>
      <c r="C194" s="68"/>
      <c r="D194" s="22">
        <v>336</v>
      </c>
      <c r="E194" s="69" t="s">
        <v>182</v>
      </c>
      <c r="F194" s="70" t="s">
        <v>223</v>
      </c>
      <c r="G194" s="70" t="s">
        <v>16</v>
      </c>
      <c r="H194" s="70" t="s">
        <v>16</v>
      </c>
      <c r="I194" s="24">
        <f>I195</f>
        <v>1</v>
      </c>
      <c r="J194" s="46"/>
      <c r="K194" s="46"/>
      <c r="L194" s="46"/>
      <c r="M194" s="12"/>
      <c r="N194" s="12"/>
      <c r="O194" s="24">
        <f>O195</f>
        <v>0</v>
      </c>
      <c r="P194" s="24">
        <v>0</v>
      </c>
    </row>
    <row r="195" spans="1:16" s="13" customFormat="1" ht="31.5" customHeight="1" x14ac:dyDescent="0.25">
      <c r="A195" s="139" t="s">
        <v>328</v>
      </c>
      <c r="B195" s="68"/>
      <c r="C195" s="68"/>
      <c r="D195" s="22">
        <v>336</v>
      </c>
      <c r="E195" s="69" t="s">
        <v>182</v>
      </c>
      <c r="F195" s="70" t="s">
        <v>223</v>
      </c>
      <c r="G195" s="70" t="s">
        <v>31</v>
      </c>
      <c r="H195" s="70" t="s">
        <v>16</v>
      </c>
      <c r="I195" s="24">
        <v>1</v>
      </c>
      <c r="J195" s="46"/>
      <c r="K195" s="46"/>
      <c r="L195" s="46"/>
      <c r="M195" s="12"/>
      <c r="N195" s="12"/>
      <c r="O195" s="24">
        <v>0</v>
      </c>
      <c r="P195" s="24">
        <v>0</v>
      </c>
    </row>
    <row r="196" spans="1:16" s="13" customFormat="1" ht="32.25" customHeight="1" x14ac:dyDescent="0.25">
      <c r="A196" s="28" t="s">
        <v>224</v>
      </c>
      <c r="B196" s="68"/>
      <c r="C196" s="68"/>
      <c r="D196" s="22">
        <v>336</v>
      </c>
      <c r="E196" s="69" t="s">
        <v>182</v>
      </c>
      <c r="F196" s="70" t="s">
        <v>225</v>
      </c>
      <c r="G196" s="70" t="s">
        <v>16</v>
      </c>
      <c r="H196" s="70" t="s">
        <v>16</v>
      </c>
      <c r="I196" s="24">
        <f>I197</f>
        <v>1</v>
      </c>
      <c r="J196" s="46"/>
      <c r="K196" s="46"/>
      <c r="L196" s="46"/>
      <c r="M196" s="12"/>
      <c r="N196" s="12"/>
      <c r="O196" s="24">
        <f>O197</f>
        <v>0</v>
      </c>
      <c r="P196" s="24">
        <v>0</v>
      </c>
    </row>
    <row r="197" spans="1:16" s="13" customFormat="1" ht="30.75" customHeight="1" x14ac:dyDescent="0.25">
      <c r="A197" s="139" t="s">
        <v>328</v>
      </c>
      <c r="B197" s="68"/>
      <c r="C197" s="68"/>
      <c r="D197" s="22">
        <v>336</v>
      </c>
      <c r="E197" s="69" t="s">
        <v>182</v>
      </c>
      <c r="F197" s="70" t="s">
        <v>225</v>
      </c>
      <c r="G197" s="70" t="s">
        <v>31</v>
      </c>
      <c r="H197" s="70" t="s">
        <v>16</v>
      </c>
      <c r="I197" s="24">
        <v>1</v>
      </c>
      <c r="J197" s="46"/>
      <c r="K197" s="46"/>
      <c r="L197" s="46"/>
      <c r="M197" s="12"/>
      <c r="N197" s="12"/>
      <c r="O197" s="24">
        <v>0</v>
      </c>
      <c r="P197" s="24">
        <v>0</v>
      </c>
    </row>
    <row r="198" spans="1:16" ht="14.25" customHeight="1" x14ac:dyDescent="0.25">
      <c r="A198" s="144" t="s">
        <v>226</v>
      </c>
      <c r="B198" s="145"/>
      <c r="C198" s="145"/>
      <c r="D198" s="119">
        <v>336</v>
      </c>
      <c r="E198" s="146" t="s">
        <v>227</v>
      </c>
      <c r="F198" s="147" t="s">
        <v>15</v>
      </c>
      <c r="G198" s="147" t="s">
        <v>16</v>
      </c>
      <c r="H198" s="147" t="s">
        <v>16</v>
      </c>
      <c r="I198" s="121">
        <f>I199</f>
        <v>2130.65</v>
      </c>
      <c r="J198" s="121">
        <f>J199+J206</f>
        <v>0</v>
      </c>
      <c r="K198" s="121">
        <f>K199+K206</f>
        <v>0</v>
      </c>
      <c r="L198" s="121">
        <f>L199+L206</f>
        <v>0</v>
      </c>
      <c r="M198" s="121">
        <f>M199+M206</f>
        <v>0</v>
      </c>
      <c r="N198" s="121">
        <f>N199+N206</f>
        <v>0</v>
      </c>
      <c r="O198" s="121">
        <f>O199</f>
        <v>2105.4299999999998</v>
      </c>
      <c r="P198" s="121">
        <v>98.82</v>
      </c>
    </row>
    <row r="199" spans="1:16" ht="32.25" customHeight="1" x14ac:dyDescent="0.25">
      <c r="A199" s="67" t="s">
        <v>228</v>
      </c>
      <c r="B199" s="68"/>
      <c r="C199" s="68"/>
      <c r="D199" s="22">
        <v>336</v>
      </c>
      <c r="E199" s="69" t="s">
        <v>227</v>
      </c>
      <c r="F199" s="70" t="s">
        <v>229</v>
      </c>
      <c r="G199" s="70" t="s">
        <v>16</v>
      </c>
      <c r="H199" s="70" t="s">
        <v>16</v>
      </c>
      <c r="I199" s="24">
        <f>I200+I202+I204+I206+I208+I210+I212+I214+I216+I218+I220+I222+I224+I226+I228+I230</f>
        <v>2130.65</v>
      </c>
      <c r="J199" s="19"/>
      <c r="K199" s="19"/>
      <c r="L199" s="19"/>
      <c r="M199" s="164"/>
      <c r="N199" s="17"/>
      <c r="O199" s="24">
        <f>O200+O202+O204+O206+O208+O210+O212+O214+O216+O218+O220+O222+O224+O226+O228+O230</f>
        <v>2105.4299999999998</v>
      </c>
      <c r="P199" s="24">
        <v>98.82</v>
      </c>
    </row>
    <row r="200" spans="1:16" ht="35.25" customHeight="1" x14ac:dyDescent="0.25">
      <c r="A200" s="150" t="s">
        <v>230</v>
      </c>
      <c r="B200" s="68"/>
      <c r="C200" s="68"/>
      <c r="D200" s="22">
        <v>336</v>
      </c>
      <c r="E200" s="95" t="s">
        <v>227</v>
      </c>
      <c r="F200" s="76" t="s">
        <v>231</v>
      </c>
      <c r="G200" s="76" t="s">
        <v>16</v>
      </c>
      <c r="H200" s="76" t="s">
        <v>16</v>
      </c>
      <c r="I200" s="40">
        <f>I201</f>
        <v>28</v>
      </c>
      <c r="J200" s="19"/>
      <c r="K200" s="19"/>
      <c r="L200" s="19"/>
      <c r="M200" s="164"/>
      <c r="N200" s="17"/>
      <c r="O200" s="40">
        <f>O201</f>
        <v>27.21</v>
      </c>
      <c r="P200" s="40">
        <v>97.18</v>
      </c>
    </row>
    <row r="201" spans="1:16" ht="28.5" customHeight="1" x14ac:dyDescent="0.25">
      <c r="A201" s="139" t="s">
        <v>328</v>
      </c>
      <c r="B201" s="68"/>
      <c r="C201" s="68"/>
      <c r="D201" s="22">
        <v>336</v>
      </c>
      <c r="E201" s="95" t="s">
        <v>227</v>
      </c>
      <c r="F201" s="76" t="s">
        <v>231</v>
      </c>
      <c r="G201" s="76" t="s">
        <v>31</v>
      </c>
      <c r="H201" s="76" t="s">
        <v>16</v>
      </c>
      <c r="I201" s="40">
        <v>28</v>
      </c>
      <c r="J201" s="19"/>
      <c r="K201" s="19"/>
      <c r="L201" s="19"/>
      <c r="M201" s="164"/>
      <c r="N201" s="17"/>
      <c r="O201" s="40">
        <v>27.21</v>
      </c>
      <c r="P201" s="40">
        <v>97.18</v>
      </c>
    </row>
    <row r="202" spans="1:16" s="97" customFormat="1" ht="18.75" customHeight="1" x14ac:dyDescent="0.25">
      <c r="A202" s="151" t="s">
        <v>232</v>
      </c>
      <c r="B202" s="96"/>
      <c r="C202" s="96"/>
      <c r="D202" s="22">
        <v>336</v>
      </c>
      <c r="E202" s="95" t="s">
        <v>227</v>
      </c>
      <c r="F202" s="76" t="s">
        <v>233</v>
      </c>
      <c r="G202" s="76" t="s">
        <v>16</v>
      </c>
      <c r="H202" s="76" t="s">
        <v>16</v>
      </c>
      <c r="I202" s="40">
        <f>I203</f>
        <v>187</v>
      </c>
      <c r="J202" s="52"/>
      <c r="K202" s="52"/>
      <c r="L202" s="52"/>
      <c r="M202" s="164"/>
      <c r="N202" s="53"/>
      <c r="O202" s="40">
        <f>O203</f>
        <v>186.1</v>
      </c>
      <c r="P202" s="40">
        <v>99.19</v>
      </c>
    </row>
    <row r="203" spans="1:16" s="97" customFormat="1" ht="30.75" customHeight="1" x14ac:dyDescent="0.25">
      <c r="A203" s="139" t="s">
        <v>328</v>
      </c>
      <c r="B203" s="96"/>
      <c r="C203" s="96"/>
      <c r="D203" s="22">
        <v>336</v>
      </c>
      <c r="E203" s="95" t="s">
        <v>227</v>
      </c>
      <c r="F203" s="76" t="s">
        <v>233</v>
      </c>
      <c r="G203" s="76" t="s">
        <v>31</v>
      </c>
      <c r="H203" s="76" t="s">
        <v>16</v>
      </c>
      <c r="I203" s="40">
        <v>187</v>
      </c>
      <c r="J203" s="52"/>
      <c r="K203" s="52"/>
      <c r="L203" s="52"/>
      <c r="M203" s="164"/>
      <c r="N203" s="53"/>
      <c r="O203" s="40">
        <v>186.1</v>
      </c>
      <c r="P203" s="40">
        <v>99.19</v>
      </c>
    </row>
    <row r="204" spans="1:16" s="97" customFormat="1" ht="19.5" customHeight="1" x14ac:dyDescent="0.25">
      <c r="A204" s="116" t="s">
        <v>234</v>
      </c>
      <c r="B204" s="96"/>
      <c r="C204" s="96"/>
      <c r="D204" s="22">
        <v>336</v>
      </c>
      <c r="E204" s="95" t="s">
        <v>227</v>
      </c>
      <c r="F204" s="76" t="s">
        <v>235</v>
      </c>
      <c r="G204" s="76" t="s">
        <v>16</v>
      </c>
      <c r="H204" s="76" t="s">
        <v>16</v>
      </c>
      <c r="I204" s="40">
        <f>I205</f>
        <v>1</v>
      </c>
      <c r="J204" s="40"/>
      <c r="K204" s="40"/>
      <c r="L204" s="40"/>
      <c r="M204" s="40"/>
      <c r="N204" s="40"/>
      <c r="O204" s="40">
        <f>O205</f>
        <v>0</v>
      </c>
      <c r="P204" s="40">
        <v>0</v>
      </c>
    </row>
    <row r="205" spans="1:16" s="97" customFormat="1" ht="36" customHeight="1" x14ac:dyDescent="0.25">
      <c r="A205" s="139" t="s">
        <v>328</v>
      </c>
      <c r="B205" s="96"/>
      <c r="C205" s="96"/>
      <c r="D205" s="22">
        <v>336</v>
      </c>
      <c r="E205" s="95" t="s">
        <v>227</v>
      </c>
      <c r="F205" s="76" t="s">
        <v>235</v>
      </c>
      <c r="G205" s="76" t="s">
        <v>31</v>
      </c>
      <c r="H205" s="76" t="s">
        <v>16</v>
      </c>
      <c r="I205" s="40">
        <v>1</v>
      </c>
      <c r="J205" s="40"/>
      <c r="K205" s="40"/>
      <c r="L205" s="40"/>
      <c r="M205" s="40"/>
      <c r="N205" s="40"/>
      <c r="O205" s="40">
        <v>0</v>
      </c>
      <c r="P205" s="40">
        <v>0</v>
      </c>
    </row>
    <row r="206" spans="1:16" ht="26.25" customHeight="1" x14ac:dyDescent="0.25">
      <c r="A206" s="148" t="s">
        <v>236</v>
      </c>
      <c r="B206" s="68"/>
      <c r="C206" s="68"/>
      <c r="D206" s="22">
        <v>336</v>
      </c>
      <c r="E206" s="69" t="s">
        <v>227</v>
      </c>
      <c r="F206" s="70" t="s">
        <v>237</v>
      </c>
      <c r="G206" s="70" t="s">
        <v>16</v>
      </c>
      <c r="H206" s="70" t="s">
        <v>16</v>
      </c>
      <c r="I206" s="40">
        <f>I207</f>
        <v>1</v>
      </c>
      <c r="J206" s="52"/>
      <c r="K206" s="52"/>
      <c r="L206" s="52"/>
      <c r="M206" s="165"/>
      <c r="N206" s="53"/>
      <c r="O206" s="40">
        <f>O207</f>
        <v>0</v>
      </c>
      <c r="P206" s="40">
        <v>0</v>
      </c>
    </row>
    <row r="207" spans="1:16" ht="30" x14ac:dyDescent="0.25">
      <c r="A207" s="139" t="s">
        <v>328</v>
      </c>
      <c r="B207" s="98"/>
      <c r="C207" s="98"/>
      <c r="D207" s="22">
        <v>336</v>
      </c>
      <c r="E207" s="79" t="s">
        <v>227</v>
      </c>
      <c r="F207" s="99" t="s">
        <v>237</v>
      </c>
      <c r="G207" s="99" t="s">
        <v>31</v>
      </c>
      <c r="H207" s="99" t="s">
        <v>16</v>
      </c>
      <c r="I207" s="40">
        <v>1</v>
      </c>
      <c r="J207" s="52"/>
      <c r="K207" s="52"/>
      <c r="L207" s="52"/>
      <c r="M207" s="165"/>
      <c r="N207" s="53"/>
      <c r="O207" s="40">
        <v>0</v>
      </c>
      <c r="P207" s="40">
        <v>0</v>
      </c>
    </row>
    <row r="208" spans="1:16" ht="32.25" customHeight="1" x14ac:dyDescent="0.25">
      <c r="A208" s="28" t="s">
        <v>238</v>
      </c>
      <c r="B208" s="98"/>
      <c r="C208" s="98"/>
      <c r="D208" s="22">
        <v>336</v>
      </c>
      <c r="E208" s="79" t="s">
        <v>227</v>
      </c>
      <c r="F208" s="99" t="s">
        <v>239</v>
      </c>
      <c r="G208" s="99" t="s">
        <v>16</v>
      </c>
      <c r="H208" s="99" t="s">
        <v>16</v>
      </c>
      <c r="I208" s="31">
        <f>I209</f>
        <v>1</v>
      </c>
      <c r="J208" s="19"/>
      <c r="K208" s="19"/>
      <c r="L208" s="19"/>
      <c r="M208" s="100"/>
      <c r="N208" s="17"/>
      <c r="O208" s="31">
        <f>O209</f>
        <v>0</v>
      </c>
      <c r="P208" s="31">
        <v>0</v>
      </c>
    </row>
    <row r="209" spans="1:16" ht="28.5" customHeight="1" x14ac:dyDescent="0.25">
      <c r="A209" s="139" t="s">
        <v>328</v>
      </c>
      <c r="B209" s="98"/>
      <c r="C209" s="98"/>
      <c r="D209" s="22">
        <v>336</v>
      </c>
      <c r="E209" s="79" t="s">
        <v>227</v>
      </c>
      <c r="F209" s="99" t="s">
        <v>239</v>
      </c>
      <c r="G209" s="99" t="s">
        <v>31</v>
      </c>
      <c r="H209" s="99" t="s">
        <v>16</v>
      </c>
      <c r="I209" s="31">
        <v>1</v>
      </c>
      <c r="J209" s="19"/>
      <c r="K209" s="19"/>
      <c r="L209" s="19"/>
      <c r="M209" s="100"/>
      <c r="N209" s="17"/>
      <c r="O209" s="31">
        <v>0</v>
      </c>
      <c r="P209" s="31">
        <v>0</v>
      </c>
    </row>
    <row r="210" spans="1:16" ht="20.25" customHeight="1" x14ac:dyDescent="0.25">
      <c r="A210" s="148" t="s">
        <v>240</v>
      </c>
      <c r="B210" s="98"/>
      <c r="C210" s="98"/>
      <c r="D210" s="22">
        <v>336</v>
      </c>
      <c r="E210" s="79" t="s">
        <v>227</v>
      </c>
      <c r="F210" s="99" t="s">
        <v>241</v>
      </c>
      <c r="G210" s="99" t="s">
        <v>16</v>
      </c>
      <c r="H210" s="99" t="s">
        <v>16</v>
      </c>
      <c r="I210" s="31">
        <f>I211</f>
        <v>1</v>
      </c>
      <c r="J210" s="19"/>
      <c r="K210" s="19"/>
      <c r="L210" s="19"/>
      <c r="M210" s="100"/>
      <c r="N210" s="17"/>
      <c r="O210" s="31">
        <f>O211</f>
        <v>0</v>
      </c>
      <c r="P210" s="31">
        <v>0</v>
      </c>
    </row>
    <row r="211" spans="1:16" ht="29.25" customHeight="1" x14ac:dyDescent="0.25">
      <c r="A211" s="139" t="s">
        <v>328</v>
      </c>
      <c r="B211" s="98"/>
      <c r="C211" s="98"/>
      <c r="D211" s="22">
        <v>336</v>
      </c>
      <c r="E211" s="79" t="s">
        <v>227</v>
      </c>
      <c r="F211" s="99" t="s">
        <v>241</v>
      </c>
      <c r="G211" s="99" t="s">
        <v>31</v>
      </c>
      <c r="H211" s="99" t="s">
        <v>16</v>
      </c>
      <c r="I211" s="31">
        <v>1</v>
      </c>
      <c r="J211" s="31"/>
      <c r="K211" s="31"/>
      <c r="L211" s="31"/>
      <c r="M211" s="31"/>
      <c r="N211" s="31"/>
      <c r="O211" s="31">
        <v>0</v>
      </c>
      <c r="P211" s="31">
        <v>0</v>
      </c>
    </row>
    <row r="212" spans="1:16" ht="33.75" customHeight="1" x14ac:dyDescent="0.25">
      <c r="A212" s="148" t="s">
        <v>242</v>
      </c>
      <c r="B212" s="98"/>
      <c r="C212" s="98"/>
      <c r="D212" s="22">
        <v>336</v>
      </c>
      <c r="E212" s="79" t="s">
        <v>227</v>
      </c>
      <c r="F212" s="99" t="s">
        <v>243</v>
      </c>
      <c r="G212" s="99" t="s">
        <v>16</v>
      </c>
      <c r="H212" s="99" t="s">
        <v>16</v>
      </c>
      <c r="I212" s="31">
        <f>I213</f>
        <v>33</v>
      </c>
      <c r="J212" s="19"/>
      <c r="K212" s="19"/>
      <c r="L212" s="19"/>
      <c r="M212" s="100"/>
      <c r="N212" s="17"/>
      <c r="O212" s="31">
        <f>O213</f>
        <v>32.369999999999997</v>
      </c>
      <c r="P212" s="31">
        <v>98.09</v>
      </c>
    </row>
    <row r="213" spans="1:16" ht="32.25" customHeight="1" x14ac:dyDescent="0.25">
      <c r="A213" s="139" t="s">
        <v>328</v>
      </c>
      <c r="B213" s="98"/>
      <c r="C213" s="98"/>
      <c r="D213" s="22">
        <v>336</v>
      </c>
      <c r="E213" s="79" t="s">
        <v>227</v>
      </c>
      <c r="F213" s="99" t="s">
        <v>243</v>
      </c>
      <c r="G213" s="99" t="s">
        <v>31</v>
      </c>
      <c r="H213" s="99" t="s">
        <v>16</v>
      </c>
      <c r="I213" s="31">
        <v>33</v>
      </c>
      <c r="J213" s="19"/>
      <c r="K213" s="19"/>
      <c r="L213" s="19"/>
      <c r="M213" s="100"/>
      <c r="N213" s="17"/>
      <c r="O213" s="31">
        <v>32.369999999999997</v>
      </c>
      <c r="P213" s="31">
        <v>98.09</v>
      </c>
    </row>
    <row r="214" spans="1:16" ht="21" customHeight="1" x14ac:dyDescent="0.25">
      <c r="A214" s="148" t="s">
        <v>244</v>
      </c>
      <c r="B214" s="98"/>
      <c r="C214" s="98"/>
      <c r="D214" s="22">
        <v>336</v>
      </c>
      <c r="E214" s="79" t="s">
        <v>227</v>
      </c>
      <c r="F214" s="99" t="s">
        <v>245</v>
      </c>
      <c r="G214" s="99" t="s">
        <v>16</v>
      </c>
      <c r="H214" s="99" t="s">
        <v>16</v>
      </c>
      <c r="I214" s="31">
        <f>I215</f>
        <v>1</v>
      </c>
      <c r="J214" s="19"/>
      <c r="K214" s="19"/>
      <c r="L214" s="19"/>
      <c r="M214" s="17"/>
      <c r="N214" s="17"/>
      <c r="O214" s="31">
        <f>O215</f>
        <v>0</v>
      </c>
      <c r="P214" s="31">
        <v>0</v>
      </c>
    </row>
    <row r="215" spans="1:16" ht="30" customHeight="1" x14ac:dyDescent="0.25">
      <c r="A215" s="139" t="s">
        <v>328</v>
      </c>
      <c r="B215" s="98"/>
      <c r="C215" s="98"/>
      <c r="D215" s="22">
        <v>336</v>
      </c>
      <c r="E215" s="79" t="s">
        <v>227</v>
      </c>
      <c r="F215" s="99" t="s">
        <v>245</v>
      </c>
      <c r="G215" s="99" t="s">
        <v>31</v>
      </c>
      <c r="H215" s="99" t="s">
        <v>16</v>
      </c>
      <c r="I215" s="31">
        <v>1</v>
      </c>
      <c r="J215" s="19"/>
      <c r="K215" s="19"/>
      <c r="L215" s="19"/>
      <c r="M215" s="17"/>
      <c r="N215" s="17"/>
      <c r="O215" s="31">
        <v>0</v>
      </c>
      <c r="P215" s="31">
        <v>0</v>
      </c>
    </row>
    <row r="216" spans="1:16" ht="20.25" customHeight="1" x14ac:dyDescent="0.25">
      <c r="A216" s="148" t="s">
        <v>246</v>
      </c>
      <c r="B216" s="98"/>
      <c r="C216" s="98"/>
      <c r="D216" s="22">
        <v>336</v>
      </c>
      <c r="E216" s="79" t="s">
        <v>227</v>
      </c>
      <c r="F216" s="99" t="s">
        <v>247</v>
      </c>
      <c r="G216" s="99" t="s">
        <v>16</v>
      </c>
      <c r="H216" s="99" t="s">
        <v>16</v>
      </c>
      <c r="I216" s="31">
        <f>I217</f>
        <v>1</v>
      </c>
      <c r="J216" s="19"/>
      <c r="K216" s="19"/>
      <c r="L216" s="19"/>
      <c r="M216" s="17"/>
      <c r="N216" s="17"/>
      <c r="O216" s="31">
        <f>O217</f>
        <v>0</v>
      </c>
      <c r="P216" s="31">
        <v>0</v>
      </c>
    </row>
    <row r="217" spans="1:16" ht="33" customHeight="1" x14ac:dyDescent="0.25">
      <c r="A217" s="139" t="s">
        <v>328</v>
      </c>
      <c r="B217" s="98"/>
      <c r="C217" s="98"/>
      <c r="D217" s="22">
        <v>336</v>
      </c>
      <c r="E217" s="79" t="s">
        <v>227</v>
      </c>
      <c r="F217" s="99" t="s">
        <v>247</v>
      </c>
      <c r="G217" s="99" t="s">
        <v>31</v>
      </c>
      <c r="H217" s="99" t="s">
        <v>16</v>
      </c>
      <c r="I217" s="31">
        <v>1</v>
      </c>
      <c r="J217" s="31"/>
      <c r="K217" s="31"/>
      <c r="L217" s="31"/>
      <c r="M217" s="31"/>
      <c r="N217" s="31"/>
      <c r="O217" s="31">
        <v>0</v>
      </c>
      <c r="P217" s="31">
        <v>0</v>
      </c>
    </row>
    <row r="218" spans="1:16" ht="34.5" customHeight="1" x14ac:dyDescent="0.25">
      <c r="A218" s="148" t="s">
        <v>248</v>
      </c>
      <c r="B218" s="98"/>
      <c r="C218" s="98"/>
      <c r="D218" s="22">
        <v>336</v>
      </c>
      <c r="E218" s="79" t="s">
        <v>227</v>
      </c>
      <c r="F218" s="99" t="s">
        <v>249</v>
      </c>
      <c r="G218" s="99" t="s">
        <v>16</v>
      </c>
      <c r="H218" s="99" t="s">
        <v>16</v>
      </c>
      <c r="I218" s="31">
        <f>I219</f>
        <v>729</v>
      </c>
      <c r="J218" s="19"/>
      <c r="K218" s="19"/>
      <c r="L218" s="19"/>
      <c r="M218" s="17"/>
      <c r="N218" s="17"/>
      <c r="O218" s="31">
        <f>O219</f>
        <v>728.76</v>
      </c>
      <c r="P218" s="31">
        <v>99.97</v>
      </c>
    </row>
    <row r="219" spans="1:16" ht="33" customHeight="1" x14ac:dyDescent="0.25">
      <c r="A219" s="139" t="s">
        <v>328</v>
      </c>
      <c r="B219" s="98"/>
      <c r="C219" s="98"/>
      <c r="D219" s="22">
        <v>336</v>
      </c>
      <c r="E219" s="79" t="s">
        <v>227</v>
      </c>
      <c r="F219" s="99" t="s">
        <v>249</v>
      </c>
      <c r="G219" s="99" t="s">
        <v>31</v>
      </c>
      <c r="H219" s="99" t="s">
        <v>16</v>
      </c>
      <c r="I219" s="31">
        <v>729</v>
      </c>
      <c r="J219" s="19"/>
      <c r="K219" s="19"/>
      <c r="L219" s="19"/>
      <c r="M219" s="17"/>
      <c r="N219" s="17"/>
      <c r="O219" s="31">
        <v>728.76</v>
      </c>
      <c r="P219" s="31">
        <v>99.97</v>
      </c>
    </row>
    <row r="220" spans="1:16" ht="21" customHeight="1" x14ac:dyDescent="0.25">
      <c r="A220" s="148" t="s">
        <v>250</v>
      </c>
      <c r="B220" s="98"/>
      <c r="C220" s="98"/>
      <c r="D220" s="22">
        <v>336</v>
      </c>
      <c r="E220" s="79" t="s">
        <v>227</v>
      </c>
      <c r="F220" s="99" t="s">
        <v>251</v>
      </c>
      <c r="G220" s="99" t="s">
        <v>16</v>
      </c>
      <c r="H220" s="99" t="s">
        <v>16</v>
      </c>
      <c r="I220" s="31">
        <f>I221</f>
        <v>0.5</v>
      </c>
      <c r="J220" s="19"/>
      <c r="K220" s="19"/>
      <c r="L220" s="19"/>
      <c r="M220" s="17"/>
      <c r="N220" s="17"/>
      <c r="O220" s="31">
        <f>O221</f>
        <v>0</v>
      </c>
      <c r="P220" s="31">
        <v>0</v>
      </c>
    </row>
    <row r="221" spans="1:16" ht="32.25" customHeight="1" x14ac:dyDescent="0.25">
      <c r="A221" s="139" t="s">
        <v>328</v>
      </c>
      <c r="B221" s="98"/>
      <c r="C221" s="98"/>
      <c r="D221" s="22">
        <v>336</v>
      </c>
      <c r="E221" s="79" t="s">
        <v>227</v>
      </c>
      <c r="F221" s="99" t="s">
        <v>251</v>
      </c>
      <c r="G221" s="99" t="s">
        <v>31</v>
      </c>
      <c r="H221" s="99" t="s">
        <v>16</v>
      </c>
      <c r="I221" s="31">
        <v>0.5</v>
      </c>
      <c r="J221" s="19"/>
      <c r="K221" s="19"/>
      <c r="L221" s="19"/>
      <c r="M221" s="17"/>
      <c r="N221" s="17"/>
      <c r="O221" s="31">
        <v>0</v>
      </c>
      <c r="P221" s="31">
        <v>0</v>
      </c>
    </row>
    <row r="222" spans="1:16" ht="32.25" customHeight="1" x14ac:dyDescent="0.25">
      <c r="A222" s="148" t="s">
        <v>252</v>
      </c>
      <c r="B222" s="98"/>
      <c r="C222" s="98"/>
      <c r="D222" s="22">
        <v>336</v>
      </c>
      <c r="E222" s="79" t="s">
        <v>227</v>
      </c>
      <c r="F222" s="99" t="s">
        <v>253</v>
      </c>
      <c r="G222" s="99" t="s">
        <v>16</v>
      </c>
      <c r="H222" s="99" t="s">
        <v>16</v>
      </c>
      <c r="I222" s="31">
        <f>I223</f>
        <v>10</v>
      </c>
      <c r="J222" s="19"/>
      <c r="K222" s="19"/>
      <c r="L222" s="19"/>
      <c r="M222" s="17"/>
      <c r="N222" s="17"/>
      <c r="O222" s="31">
        <f>O223</f>
        <v>0</v>
      </c>
      <c r="P222" s="31">
        <v>0</v>
      </c>
    </row>
    <row r="223" spans="1:16" ht="32.25" customHeight="1" x14ac:dyDescent="0.25">
      <c r="A223" s="139" t="s">
        <v>328</v>
      </c>
      <c r="B223" s="98"/>
      <c r="C223" s="98"/>
      <c r="D223" s="22">
        <v>336</v>
      </c>
      <c r="E223" s="79" t="s">
        <v>227</v>
      </c>
      <c r="F223" s="99" t="s">
        <v>253</v>
      </c>
      <c r="G223" s="99" t="s">
        <v>31</v>
      </c>
      <c r="H223" s="99" t="s">
        <v>16</v>
      </c>
      <c r="I223" s="31">
        <v>10</v>
      </c>
      <c r="J223" s="19"/>
      <c r="K223" s="19"/>
      <c r="L223" s="19"/>
      <c r="M223" s="17"/>
      <c r="N223" s="17"/>
      <c r="O223" s="31">
        <v>0</v>
      </c>
      <c r="P223" s="31">
        <v>0</v>
      </c>
    </row>
    <row r="224" spans="1:16" ht="22.5" customHeight="1" x14ac:dyDescent="0.25">
      <c r="A224" s="148" t="s">
        <v>254</v>
      </c>
      <c r="B224" s="98"/>
      <c r="C224" s="98"/>
      <c r="D224" s="22">
        <v>336</v>
      </c>
      <c r="E224" s="79" t="s">
        <v>227</v>
      </c>
      <c r="F224" s="99" t="s">
        <v>255</v>
      </c>
      <c r="G224" s="99" t="s">
        <v>16</v>
      </c>
      <c r="H224" s="99" t="s">
        <v>16</v>
      </c>
      <c r="I224" s="31">
        <f>I225</f>
        <v>2</v>
      </c>
      <c r="J224" s="19"/>
      <c r="K224" s="19"/>
      <c r="L224" s="19"/>
      <c r="M224" s="17"/>
      <c r="N224" s="17"/>
      <c r="O224" s="31">
        <f>O225</f>
        <v>0</v>
      </c>
      <c r="P224" s="31">
        <v>0</v>
      </c>
    </row>
    <row r="225" spans="1:16" ht="32.25" customHeight="1" x14ac:dyDescent="0.25">
      <c r="A225" s="139" t="s">
        <v>328</v>
      </c>
      <c r="B225" s="98"/>
      <c r="C225" s="98"/>
      <c r="D225" s="22">
        <v>336</v>
      </c>
      <c r="E225" s="79" t="s">
        <v>227</v>
      </c>
      <c r="F225" s="99" t="s">
        <v>255</v>
      </c>
      <c r="G225" s="99" t="s">
        <v>31</v>
      </c>
      <c r="H225" s="99" t="s">
        <v>16</v>
      </c>
      <c r="I225" s="31">
        <v>2</v>
      </c>
      <c r="J225" s="19"/>
      <c r="K225" s="19"/>
      <c r="L225" s="19"/>
      <c r="M225" s="17"/>
      <c r="N225" s="17"/>
      <c r="O225" s="31">
        <v>0</v>
      </c>
      <c r="P225" s="31">
        <v>0</v>
      </c>
    </row>
    <row r="226" spans="1:16" ht="31.5" customHeight="1" x14ac:dyDescent="0.25">
      <c r="A226" s="148" t="s">
        <v>256</v>
      </c>
      <c r="B226" s="98"/>
      <c r="C226" s="98"/>
      <c r="D226" s="22">
        <v>336</v>
      </c>
      <c r="E226" s="79" t="s">
        <v>227</v>
      </c>
      <c r="F226" s="99" t="s">
        <v>257</v>
      </c>
      <c r="G226" s="99" t="s">
        <v>16</v>
      </c>
      <c r="H226" s="99" t="s">
        <v>16</v>
      </c>
      <c r="I226" s="31">
        <f>I227</f>
        <v>53.2</v>
      </c>
      <c r="J226" s="19"/>
      <c r="K226" s="19"/>
      <c r="L226" s="19"/>
      <c r="M226" s="17"/>
      <c r="N226" s="17"/>
      <c r="O226" s="31">
        <f>O227</f>
        <v>50.6</v>
      </c>
      <c r="P226" s="31">
        <v>95.13</v>
      </c>
    </row>
    <row r="227" spans="1:16" ht="33" customHeight="1" x14ac:dyDescent="0.25">
      <c r="A227" s="139" t="s">
        <v>328</v>
      </c>
      <c r="B227" s="98"/>
      <c r="C227" s="98"/>
      <c r="D227" s="22">
        <v>336</v>
      </c>
      <c r="E227" s="79" t="s">
        <v>227</v>
      </c>
      <c r="F227" s="99" t="s">
        <v>257</v>
      </c>
      <c r="G227" s="99" t="s">
        <v>31</v>
      </c>
      <c r="H227" s="99" t="s">
        <v>16</v>
      </c>
      <c r="I227" s="31">
        <v>53.2</v>
      </c>
      <c r="J227" s="19"/>
      <c r="K227" s="19"/>
      <c r="L227" s="19"/>
      <c r="M227" s="17"/>
      <c r="N227" s="17"/>
      <c r="O227" s="31">
        <v>50.6</v>
      </c>
      <c r="P227" s="31">
        <v>95.13</v>
      </c>
    </row>
    <row r="228" spans="1:16" ht="22.5" customHeight="1" x14ac:dyDescent="0.25">
      <c r="A228" s="148" t="s">
        <v>258</v>
      </c>
      <c r="B228" s="98"/>
      <c r="C228" s="98"/>
      <c r="D228" s="22">
        <v>336</v>
      </c>
      <c r="E228" s="79" t="s">
        <v>227</v>
      </c>
      <c r="F228" s="99" t="s">
        <v>259</v>
      </c>
      <c r="G228" s="99" t="s">
        <v>16</v>
      </c>
      <c r="H228" s="99" t="s">
        <v>16</v>
      </c>
      <c r="I228" s="31">
        <f>I229</f>
        <v>703.75</v>
      </c>
      <c r="J228" s="19"/>
      <c r="K228" s="19"/>
      <c r="L228" s="19"/>
      <c r="M228" s="17"/>
      <c r="N228" s="17"/>
      <c r="O228" s="31">
        <f>O229</f>
        <v>702.22</v>
      </c>
      <c r="P228" s="31">
        <v>99.78</v>
      </c>
    </row>
    <row r="229" spans="1:16" ht="32.25" customHeight="1" x14ac:dyDescent="0.25">
      <c r="A229" s="139" t="s">
        <v>328</v>
      </c>
      <c r="B229" s="98"/>
      <c r="C229" s="98"/>
      <c r="D229" s="22">
        <v>336</v>
      </c>
      <c r="E229" s="79" t="s">
        <v>227</v>
      </c>
      <c r="F229" s="99" t="s">
        <v>259</v>
      </c>
      <c r="G229" s="99" t="s">
        <v>31</v>
      </c>
      <c r="H229" s="99" t="s">
        <v>16</v>
      </c>
      <c r="I229" s="31">
        <v>703.75</v>
      </c>
      <c r="J229" s="19"/>
      <c r="K229" s="19"/>
      <c r="L229" s="19"/>
      <c r="M229" s="17"/>
      <c r="N229" s="17"/>
      <c r="O229" s="31">
        <v>702.22</v>
      </c>
      <c r="P229" s="31">
        <v>99.78</v>
      </c>
    </row>
    <row r="230" spans="1:16" ht="33.75" customHeight="1" x14ac:dyDescent="0.25">
      <c r="A230" s="148" t="s">
        <v>260</v>
      </c>
      <c r="B230" s="98"/>
      <c r="C230" s="98"/>
      <c r="D230" s="22">
        <v>336</v>
      </c>
      <c r="E230" s="79" t="s">
        <v>227</v>
      </c>
      <c r="F230" s="99" t="s">
        <v>261</v>
      </c>
      <c r="G230" s="99" t="s">
        <v>16</v>
      </c>
      <c r="H230" s="99" t="s">
        <v>16</v>
      </c>
      <c r="I230" s="31">
        <f>I231</f>
        <v>378.2</v>
      </c>
      <c r="J230" s="19"/>
      <c r="K230" s="19"/>
      <c r="L230" s="19"/>
      <c r="M230" s="17"/>
      <c r="N230" s="17"/>
      <c r="O230" s="31">
        <f>O231</f>
        <v>378.17</v>
      </c>
      <c r="P230" s="31">
        <v>99.99</v>
      </c>
    </row>
    <row r="231" spans="1:16" ht="30" customHeight="1" x14ac:dyDescent="0.25">
      <c r="A231" s="139" t="s">
        <v>328</v>
      </c>
      <c r="B231" s="98"/>
      <c r="C231" s="98"/>
      <c r="D231" s="22">
        <v>336</v>
      </c>
      <c r="E231" s="79" t="s">
        <v>227</v>
      </c>
      <c r="F231" s="99" t="s">
        <v>261</v>
      </c>
      <c r="G231" s="99" t="s">
        <v>31</v>
      </c>
      <c r="H231" s="99" t="s">
        <v>16</v>
      </c>
      <c r="I231" s="31">
        <v>378.2</v>
      </c>
      <c r="J231" s="19"/>
      <c r="K231" s="19"/>
      <c r="L231" s="19"/>
      <c r="M231" s="17"/>
      <c r="N231" s="17"/>
      <c r="O231" s="31">
        <v>378.17</v>
      </c>
      <c r="P231" s="31">
        <v>99.99</v>
      </c>
    </row>
    <row r="232" spans="1:16" ht="21.75" customHeight="1" x14ac:dyDescent="0.25">
      <c r="A232" s="14" t="s">
        <v>262</v>
      </c>
      <c r="B232" s="101"/>
      <c r="C232" s="101"/>
      <c r="D232" s="8">
        <v>336</v>
      </c>
      <c r="E232" s="61" t="s">
        <v>263</v>
      </c>
      <c r="F232" s="62" t="s">
        <v>15</v>
      </c>
      <c r="G232" s="62" t="s">
        <v>16</v>
      </c>
      <c r="H232" s="62" t="s">
        <v>16</v>
      </c>
      <c r="I232" s="45">
        <f>I233</f>
        <v>4.4000000000000004</v>
      </c>
      <c r="J232" s="19"/>
      <c r="K232" s="19"/>
      <c r="L232" s="19"/>
      <c r="M232" s="17"/>
      <c r="N232" s="17"/>
      <c r="O232" s="45">
        <f>O233</f>
        <v>4.4000000000000004</v>
      </c>
      <c r="P232" s="45">
        <v>100</v>
      </c>
    </row>
    <row r="233" spans="1:16" ht="38.25" customHeight="1" x14ac:dyDescent="0.25">
      <c r="A233" s="116" t="s">
        <v>86</v>
      </c>
      <c r="B233" s="98"/>
      <c r="C233" s="98"/>
      <c r="D233" s="22">
        <v>336</v>
      </c>
      <c r="E233" s="79" t="s">
        <v>264</v>
      </c>
      <c r="F233" s="99" t="s">
        <v>22</v>
      </c>
      <c r="G233" s="99" t="s">
        <v>16</v>
      </c>
      <c r="H233" s="99" t="s">
        <v>16</v>
      </c>
      <c r="I233" s="31">
        <f>I234</f>
        <v>4.4000000000000004</v>
      </c>
      <c r="J233" s="19"/>
      <c r="K233" s="19"/>
      <c r="L233" s="19"/>
      <c r="M233" s="17"/>
      <c r="N233" s="17"/>
      <c r="O233" s="31">
        <f>O234</f>
        <v>4.4000000000000004</v>
      </c>
      <c r="P233" s="31">
        <v>100</v>
      </c>
    </row>
    <row r="234" spans="1:16" ht="34.5" customHeight="1" x14ac:dyDescent="0.25">
      <c r="A234" s="116" t="s">
        <v>265</v>
      </c>
      <c r="B234" s="98"/>
      <c r="C234" s="98"/>
      <c r="D234" s="22">
        <v>336</v>
      </c>
      <c r="E234" s="79" t="s">
        <v>264</v>
      </c>
      <c r="F234" s="99" t="s">
        <v>266</v>
      </c>
      <c r="G234" s="99" t="s">
        <v>16</v>
      </c>
      <c r="H234" s="99" t="s">
        <v>16</v>
      </c>
      <c r="I234" s="31">
        <f>I235</f>
        <v>4.4000000000000004</v>
      </c>
      <c r="J234" s="19"/>
      <c r="K234" s="19"/>
      <c r="L234" s="19"/>
      <c r="M234" s="17"/>
      <c r="N234" s="17"/>
      <c r="O234" s="31">
        <f>O235</f>
        <v>4.4000000000000004</v>
      </c>
      <c r="P234" s="31">
        <v>100</v>
      </c>
    </row>
    <row r="235" spans="1:16" ht="33.75" customHeight="1" x14ac:dyDescent="0.25">
      <c r="A235" s="139" t="s">
        <v>328</v>
      </c>
      <c r="B235" s="98"/>
      <c r="C235" s="98"/>
      <c r="D235" s="22">
        <v>336</v>
      </c>
      <c r="E235" s="79" t="s">
        <v>264</v>
      </c>
      <c r="F235" s="99" t="s">
        <v>266</v>
      </c>
      <c r="G235" s="99" t="s">
        <v>31</v>
      </c>
      <c r="H235" s="99" t="s">
        <v>16</v>
      </c>
      <c r="I235" s="31">
        <v>4.4000000000000004</v>
      </c>
      <c r="J235" s="19"/>
      <c r="K235" s="19"/>
      <c r="L235" s="19"/>
      <c r="M235" s="17"/>
      <c r="N235" s="17"/>
      <c r="O235" s="31">
        <v>4.4000000000000004</v>
      </c>
      <c r="P235" s="31">
        <v>100</v>
      </c>
    </row>
    <row r="236" spans="1:16" x14ac:dyDescent="0.25">
      <c r="A236" s="42" t="s">
        <v>267</v>
      </c>
      <c r="B236" s="60"/>
      <c r="C236" s="60"/>
      <c r="D236" s="8">
        <v>336</v>
      </c>
      <c r="E236" s="61" t="s">
        <v>268</v>
      </c>
      <c r="F236" s="62" t="s">
        <v>15</v>
      </c>
      <c r="G236" s="62" t="s">
        <v>16</v>
      </c>
      <c r="H236" s="62" t="s">
        <v>16</v>
      </c>
      <c r="I236" s="45">
        <f>I237+I264</f>
        <v>4152.6100000000006</v>
      </c>
      <c r="J236" s="19"/>
      <c r="K236" s="19"/>
      <c r="L236" s="19"/>
      <c r="M236" s="17"/>
      <c r="N236" s="17"/>
      <c r="O236" s="45">
        <f>O237+O264</f>
        <v>3697.2000000000003</v>
      </c>
      <c r="P236" s="45">
        <v>89.03</v>
      </c>
    </row>
    <row r="237" spans="1:16" ht="27" customHeight="1" x14ac:dyDescent="0.25">
      <c r="A237" s="127" t="s">
        <v>269</v>
      </c>
      <c r="B237" s="145"/>
      <c r="C237" s="145"/>
      <c r="D237" s="119">
        <v>336</v>
      </c>
      <c r="E237" s="146" t="s">
        <v>270</v>
      </c>
      <c r="F237" s="147" t="s">
        <v>15</v>
      </c>
      <c r="G237" s="147" t="s">
        <v>16</v>
      </c>
      <c r="H237" s="147" t="s">
        <v>16</v>
      </c>
      <c r="I237" s="121">
        <f>I238+I247</f>
        <v>1705.7</v>
      </c>
      <c r="J237" s="122"/>
      <c r="K237" s="122"/>
      <c r="L237" s="122"/>
      <c r="M237" s="123"/>
      <c r="N237" s="123"/>
      <c r="O237" s="121">
        <f>O238+O247</f>
        <v>1420.9099999999999</v>
      </c>
      <c r="P237" s="121">
        <v>83.3</v>
      </c>
    </row>
    <row r="238" spans="1:16" ht="0.75" hidden="1" customHeight="1" x14ac:dyDescent="0.25">
      <c r="A238" s="20" t="s">
        <v>271</v>
      </c>
      <c r="B238" s="68"/>
      <c r="C238" s="68"/>
      <c r="D238" s="22">
        <v>336</v>
      </c>
      <c r="E238" s="69" t="s">
        <v>270</v>
      </c>
      <c r="F238" s="70" t="s">
        <v>272</v>
      </c>
      <c r="G238" s="70" t="s">
        <v>16</v>
      </c>
      <c r="H238" s="70" t="s">
        <v>16</v>
      </c>
      <c r="I238" s="24">
        <f>I239+I243</f>
        <v>0</v>
      </c>
      <c r="J238" s="24"/>
      <c r="K238" s="24"/>
      <c r="L238" s="24"/>
      <c r="M238" s="24"/>
      <c r="N238" s="24"/>
      <c r="O238" s="24">
        <f>O239+O243</f>
        <v>0</v>
      </c>
      <c r="P238" s="24"/>
    </row>
    <row r="239" spans="1:16" ht="21" hidden="1" customHeight="1" x14ac:dyDescent="0.25">
      <c r="A239" s="20" t="s">
        <v>273</v>
      </c>
      <c r="B239" s="68"/>
      <c r="C239" s="68"/>
      <c r="D239" s="22">
        <v>336</v>
      </c>
      <c r="E239" s="69" t="s">
        <v>270</v>
      </c>
      <c r="F239" s="70" t="s">
        <v>274</v>
      </c>
      <c r="G239" s="70" t="s">
        <v>16</v>
      </c>
      <c r="H239" s="70" t="s">
        <v>16</v>
      </c>
      <c r="I239" s="24">
        <f>I240</f>
        <v>0</v>
      </c>
      <c r="J239" s="24"/>
      <c r="K239" s="24"/>
      <c r="L239" s="24"/>
      <c r="M239" s="24"/>
      <c r="N239" s="24"/>
      <c r="O239" s="24">
        <f>O240</f>
        <v>0</v>
      </c>
      <c r="P239" s="24"/>
    </row>
    <row r="240" spans="1:16" ht="33" hidden="1" customHeight="1" x14ac:dyDescent="0.25">
      <c r="A240" s="28" t="s">
        <v>68</v>
      </c>
      <c r="B240" s="68"/>
      <c r="C240" s="68"/>
      <c r="D240" s="22">
        <v>336</v>
      </c>
      <c r="E240" s="69" t="s">
        <v>270</v>
      </c>
      <c r="F240" s="70" t="s">
        <v>274</v>
      </c>
      <c r="G240" s="70" t="s">
        <v>275</v>
      </c>
      <c r="H240" s="70" t="s">
        <v>16</v>
      </c>
      <c r="I240" s="24">
        <f>I241</f>
        <v>0</v>
      </c>
      <c r="J240" s="19"/>
      <c r="K240" s="19"/>
      <c r="L240" s="19"/>
      <c r="M240" s="17"/>
      <c r="N240" s="17"/>
      <c r="O240" s="24">
        <f>O241</f>
        <v>0</v>
      </c>
      <c r="P240" s="24"/>
    </row>
    <row r="241" spans="1:16" ht="0.75" customHeight="1" x14ac:dyDescent="0.25">
      <c r="A241" s="41" t="s">
        <v>58</v>
      </c>
      <c r="B241" s="68"/>
      <c r="C241" s="68"/>
      <c r="D241" s="22">
        <v>336</v>
      </c>
      <c r="E241" s="69" t="s">
        <v>270</v>
      </c>
      <c r="F241" s="70" t="s">
        <v>274</v>
      </c>
      <c r="G241" s="70" t="s">
        <v>276</v>
      </c>
      <c r="H241" s="70" t="s">
        <v>16</v>
      </c>
      <c r="I241" s="24">
        <f>I242</f>
        <v>0</v>
      </c>
      <c r="J241" s="19"/>
      <c r="K241" s="19"/>
      <c r="L241" s="19"/>
      <c r="M241" s="17"/>
      <c r="N241" s="17"/>
      <c r="O241" s="24">
        <f>O242</f>
        <v>0</v>
      </c>
      <c r="P241" s="24"/>
    </row>
    <row r="242" spans="1:16" ht="18.75" hidden="1" customHeight="1" x14ac:dyDescent="0.25">
      <c r="A242" s="28" t="s">
        <v>70</v>
      </c>
      <c r="B242" s="68"/>
      <c r="C242" s="68"/>
      <c r="D242" s="22">
        <v>336</v>
      </c>
      <c r="E242" s="69" t="s">
        <v>270</v>
      </c>
      <c r="F242" s="70" t="s">
        <v>274</v>
      </c>
      <c r="G242" s="70" t="s">
        <v>276</v>
      </c>
      <c r="H242" s="70" t="s">
        <v>71</v>
      </c>
      <c r="I242" s="24">
        <v>0</v>
      </c>
      <c r="J242" s="19"/>
      <c r="K242" s="19"/>
      <c r="L242" s="19"/>
      <c r="M242" s="17"/>
      <c r="N242" s="17"/>
      <c r="O242" s="24">
        <v>0</v>
      </c>
      <c r="P242" s="24"/>
    </row>
    <row r="243" spans="1:16" ht="0.75" hidden="1" customHeight="1" x14ac:dyDescent="0.25">
      <c r="A243" s="28" t="s">
        <v>277</v>
      </c>
      <c r="B243" s="68"/>
      <c r="C243" s="68"/>
      <c r="D243" s="22">
        <v>336</v>
      </c>
      <c r="E243" s="69" t="s">
        <v>270</v>
      </c>
      <c r="F243" s="70" t="s">
        <v>278</v>
      </c>
      <c r="G243" s="70" t="s">
        <v>16</v>
      </c>
      <c r="H243" s="70" t="s">
        <v>16</v>
      </c>
      <c r="I243" s="24">
        <f>I244</f>
        <v>0</v>
      </c>
      <c r="J243" s="19"/>
      <c r="K243" s="19"/>
      <c r="L243" s="19"/>
      <c r="M243" s="17"/>
      <c r="N243" s="17"/>
      <c r="O243" s="24">
        <f>O244</f>
        <v>0</v>
      </c>
      <c r="P243" s="24"/>
    </row>
    <row r="244" spans="1:16" ht="30.75" hidden="1" customHeight="1" x14ac:dyDescent="0.25">
      <c r="A244" s="28" t="s">
        <v>68</v>
      </c>
      <c r="B244" s="68"/>
      <c r="C244" s="68"/>
      <c r="D244" s="22">
        <v>336</v>
      </c>
      <c r="E244" s="69" t="s">
        <v>270</v>
      </c>
      <c r="F244" s="70" t="s">
        <v>278</v>
      </c>
      <c r="G244" s="70" t="s">
        <v>275</v>
      </c>
      <c r="H244" s="70" t="s">
        <v>16</v>
      </c>
      <c r="I244" s="24">
        <f>I245</f>
        <v>0</v>
      </c>
      <c r="J244" s="19"/>
      <c r="K244" s="19"/>
      <c r="L244" s="19"/>
      <c r="M244" s="17"/>
      <c r="N244" s="17"/>
      <c r="O244" s="24">
        <f>O245</f>
        <v>0</v>
      </c>
      <c r="P244" s="24"/>
    </row>
    <row r="245" spans="1:16" ht="36.75" hidden="1" customHeight="1" x14ac:dyDescent="0.25">
      <c r="A245" s="41" t="s">
        <v>58</v>
      </c>
      <c r="B245" s="68"/>
      <c r="C245" s="68"/>
      <c r="D245" s="22">
        <v>336</v>
      </c>
      <c r="E245" s="69" t="s">
        <v>270</v>
      </c>
      <c r="F245" s="70" t="s">
        <v>278</v>
      </c>
      <c r="G245" s="70" t="s">
        <v>276</v>
      </c>
      <c r="H245" s="70" t="s">
        <v>16</v>
      </c>
      <c r="I245" s="24">
        <f>I246</f>
        <v>0</v>
      </c>
      <c r="J245" s="19"/>
      <c r="K245" s="19"/>
      <c r="L245" s="19"/>
      <c r="M245" s="17"/>
      <c r="N245" s="17"/>
      <c r="O245" s="24">
        <f>O246</f>
        <v>0</v>
      </c>
      <c r="P245" s="24"/>
    </row>
    <row r="246" spans="1:16" ht="0.75" hidden="1" customHeight="1" x14ac:dyDescent="0.25">
      <c r="A246" s="28" t="s">
        <v>70</v>
      </c>
      <c r="B246" s="68"/>
      <c r="C246" s="68"/>
      <c r="D246" s="22">
        <v>336</v>
      </c>
      <c r="E246" s="69" t="s">
        <v>270</v>
      </c>
      <c r="F246" s="70" t="s">
        <v>278</v>
      </c>
      <c r="G246" s="70" t="s">
        <v>276</v>
      </c>
      <c r="H246" s="70" t="s">
        <v>71</v>
      </c>
      <c r="I246" s="24">
        <v>0</v>
      </c>
      <c r="J246" s="19"/>
      <c r="K246" s="19"/>
      <c r="L246" s="19"/>
      <c r="M246" s="17"/>
      <c r="N246" s="17"/>
      <c r="O246" s="24">
        <v>0</v>
      </c>
      <c r="P246" s="24"/>
    </row>
    <row r="247" spans="1:16" ht="35.25" customHeight="1" x14ac:dyDescent="0.25">
      <c r="A247" s="148" t="s">
        <v>279</v>
      </c>
      <c r="B247" s="68"/>
      <c r="C247" s="68"/>
      <c r="D247" s="22">
        <v>336</v>
      </c>
      <c r="E247" s="69" t="s">
        <v>270</v>
      </c>
      <c r="F247" s="70" t="s">
        <v>280</v>
      </c>
      <c r="G247" s="70" t="s">
        <v>16</v>
      </c>
      <c r="H247" s="70" t="s">
        <v>16</v>
      </c>
      <c r="I247" s="24">
        <f>I248+I250+I252+I254+I256+I258+I260+I262</f>
        <v>1705.7</v>
      </c>
      <c r="J247" s="24"/>
      <c r="K247" s="24"/>
      <c r="L247" s="24"/>
      <c r="M247" s="24"/>
      <c r="N247" s="24"/>
      <c r="O247" s="24">
        <f>O248+O250+O252+O254+O256+O258+O260+O262</f>
        <v>1420.9099999999999</v>
      </c>
      <c r="P247" s="24">
        <v>83.3</v>
      </c>
    </row>
    <row r="248" spans="1:16" ht="20.25" customHeight="1" x14ac:dyDescent="0.25">
      <c r="A248" s="148" t="s">
        <v>281</v>
      </c>
      <c r="B248" s="68"/>
      <c r="C248" s="68"/>
      <c r="D248" s="22">
        <v>336</v>
      </c>
      <c r="E248" s="69" t="s">
        <v>270</v>
      </c>
      <c r="F248" s="70" t="s">
        <v>282</v>
      </c>
      <c r="G248" s="70" t="s">
        <v>16</v>
      </c>
      <c r="H248" s="70" t="s">
        <v>16</v>
      </c>
      <c r="I248" s="24">
        <f>I249</f>
        <v>11</v>
      </c>
      <c r="J248" s="19"/>
      <c r="K248" s="19"/>
      <c r="L248" s="19"/>
      <c r="M248" s="17"/>
      <c r="N248" s="17"/>
      <c r="O248" s="24">
        <f>O249</f>
        <v>10.61</v>
      </c>
      <c r="P248" s="24">
        <v>96.45</v>
      </c>
    </row>
    <row r="249" spans="1:16" ht="21.75" customHeight="1" x14ac:dyDescent="0.25">
      <c r="A249" s="152" t="s">
        <v>295</v>
      </c>
      <c r="B249" s="68"/>
      <c r="C249" s="68"/>
      <c r="D249" s="22">
        <v>336</v>
      </c>
      <c r="E249" s="69" t="s">
        <v>270</v>
      </c>
      <c r="F249" s="70" t="s">
        <v>282</v>
      </c>
      <c r="G249" s="70" t="s">
        <v>275</v>
      </c>
      <c r="H249" s="70" t="s">
        <v>16</v>
      </c>
      <c r="I249" s="24">
        <v>11</v>
      </c>
      <c r="J249" s="19"/>
      <c r="K249" s="19"/>
      <c r="L249" s="19"/>
      <c r="M249" s="17"/>
      <c r="N249" s="17"/>
      <c r="O249" s="24">
        <v>10.61</v>
      </c>
      <c r="P249" s="24">
        <v>96.45</v>
      </c>
    </row>
    <row r="250" spans="1:16" ht="33.75" customHeight="1" x14ac:dyDescent="0.25">
      <c r="A250" s="148" t="s">
        <v>283</v>
      </c>
      <c r="B250" s="68"/>
      <c r="C250" s="68"/>
      <c r="D250" s="22">
        <v>336</v>
      </c>
      <c r="E250" s="69" t="s">
        <v>270</v>
      </c>
      <c r="F250" s="70" t="s">
        <v>284</v>
      </c>
      <c r="G250" s="70" t="s">
        <v>16</v>
      </c>
      <c r="H250" s="70" t="s">
        <v>16</v>
      </c>
      <c r="I250" s="24">
        <f>I251</f>
        <v>1.3</v>
      </c>
      <c r="J250" s="19"/>
      <c r="K250" s="19"/>
      <c r="L250" s="19"/>
      <c r="M250" s="17"/>
      <c r="N250" s="17"/>
      <c r="O250" s="24">
        <f>O251</f>
        <v>0</v>
      </c>
      <c r="P250" s="24">
        <v>0</v>
      </c>
    </row>
    <row r="251" spans="1:16" ht="19.5" customHeight="1" x14ac:dyDescent="0.25">
      <c r="A251" s="152" t="s">
        <v>295</v>
      </c>
      <c r="B251" s="68"/>
      <c r="C251" s="68"/>
      <c r="D251" s="22">
        <v>336</v>
      </c>
      <c r="E251" s="69" t="s">
        <v>270</v>
      </c>
      <c r="F251" s="70" t="s">
        <v>284</v>
      </c>
      <c r="G251" s="70" t="s">
        <v>275</v>
      </c>
      <c r="H251" s="70" t="s">
        <v>16</v>
      </c>
      <c r="I251" s="24">
        <v>1.3</v>
      </c>
      <c r="J251" s="19"/>
      <c r="K251" s="19"/>
      <c r="L251" s="19"/>
      <c r="M251" s="17"/>
      <c r="N251" s="17"/>
      <c r="O251" s="24">
        <v>0</v>
      </c>
      <c r="P251" s="24">
        <v>0</v>
      </c>
    </row>
    <row r="252" spans="1:16" ht="21" customHeight="1" x14ac:dyDescent="0.25">
      <c r="A252" s="148" t="s">
        <v>285</v>
      </c>
      <c r="B252" s="68"/>
      <c r="C252" s="68"/>
      <c r="D252" s="22">
        <v>336</v>
      </c>
      <c r="E252" s="69" t="s">
        <v>270</v>
      </c>
      <c r="F252" s="70" t="s">
        <v>286</v>
      </c>
      <c r="G252" s="70" t="s">
        <v>16</v>
      </c>
      <c r="H252" s="70" t="s">
        <v>16</v>
      </c>
      <c r="I252" s="24">
        <f>I253</f>
        <v>14.5</v>
      </c>
      <c r="J252" s="19"/>
      <c r="K252" s="19"/>
      <c r="L252" s="19"/>
      <c r="M252" s="17"/>
      <c r="N252" s="17"/>
      <c r="O252" s="24">
        <f>O253</f>
        <v>14.5</v>
      </c>
      <c r="P252" s="24">
        <v>100</v>
      </c>
    </row>
    <row r="253" spans="1:16" ht="22.5" customHeight="1" x14ac:dyDescent="0.25">
      <c r="A253" s="152" t="s">
        <v>295</v>
      </c>
      <c r="B253" s="68"/>
      <c r="C253" s="68"/>
      <c r="D253" s="22">
        <v>336</v>
      </c>
      <c r="E253" s="69" t="s">
        <v>270</v>
      </c>
      <c r="F253" s="70" t="s">
        <v>286</v>
      </c>
      <c r="G253" s="70" t="s">
        <v>275</v>
      </c>
      <c r="H253" s="70" t="s">
        <v>16</v>
      </c>
      <c r="I253" s="24">
        <v>14.5</v>
      </c>
      <c r="J253" s="24"/>
      <c r="K253" s="24"/>
      <c r="L253" s="24"/>
      <c r="M253" s="24"/>
      <c r="N253" s="24"/>
      <c r="O253" s="24">
        <v>14.5</v>
      </c>
      <c r="P253" s="24">
        <v>100</v>
      </c>
    </row>
    <row r="254" spans="1:16" ht="21" customHeight="1" x14ac:dyDescent="0.25">
      <c r="A254" s="148" t="s">
        <v>287</v>
      </c>
      <c r="B254" s="29"/>
      <c r="C254" s="29"/>
      <c r="D254" s="22">
        <v>336</v>
      </c>
      <c r="E254" s="69" t="s">
        <v>270</v>
      </c>
      <c r="F254" s="30" t="s">
        <v>288</v>
      </c>
      <c r="G254" s="30" t="s">
        <v>16</v>
      </c>
      <c r="H254" s="30" t="s">
        <v>16</v>
      </c>
      <c r="I254" s="31">
        <f>I255</f>
        <v>1312.2</v>
      </c>
      <c r="J254" s="19"/>
      <c r="K254" s="19"/>
      <c r="L254" s="19"/>
      <c r="M254" s="17"/>
      <c r="N254" s="17"/>
      <c r="O254" s="31">
        <f>O255</f>
        <v>1029.5999999999999</v>
      </c>
      <c r="P254" s="31">
        <v>78.459999999999994</v>
      </c>
    </row>
    <row r="255" spans="1:16" ht="20.25" customHeight="1" x14ac:dyDescent="0.25">
      <c r="A255" s="152" t="s">
        <v>295</v>
      </c>
      <c r="B255" s="29"/>
      <c r="C255" s="29"/>
      <c r="D255" s="22">
        <v>336</v>
      </c>
      <c r="E255" s="69" t="s">
        <v>270</v>
      </c>
      <c r="F255" s="30" t="s">
        <v>288</v>
      </c>
      <c r="G255" s="30" t="s">
        <v>275</v>
      </c>
      <c r="H255" s="30" t="s">
        <v>16</v>
      </c>
      <c r="I255" s="31">
        <v>1312.2</v>
      </c>
      <c r="J255" s="102"/>
      <c r="K255" s="102"/>
      <c r="L255" s="102"/>
      <c r="M255" s="17"/>
      <c r="N255" s="17"/>
      <c r="O255" s="31">
        <v>1029.5999999999999</v>
      </c>
      <c r="P255" s="31">
        <v>78.459999999999994</v>
      </c>
    </row>
    <row r="256" spans="1:16" ht="23.25" customHeight="1" x14ac:dyDescent="0.25">
      <c r="A256" s="148" t="s">
        <v>290</v>
      </c>
      <c r="B256" s="29"/>
      <c r="C256" s="29"/>
      <c r="D256" s="22">
        <v>336</v>
      </c>
      <c r="E256" s="69" t="s">
        <v>270</v>
      </c>
      <c r="F256" s="30" t="s">
        <v>291</v>
      </c>
      <c r="G256" s="30" t="s">
        <v>16</v>
      </c>
      <c r="H256" s="30" t="s">
        <v>16</v>
      </c>
      <c r="I256" s="73">
        <f>I257</f>
        <v>0.5</v>
      </c>
      <c r="J256" s="102"/>
      <c r="K256" s="102"/>
      <c r="L256" s="102"/>
      <c r="M256" s="17"/>
      <c r="N256" s="17"/>
      <c r="O256" s="31">
        <f>O257</f>
        <v>0</v>
      </c>
      <c r="P256" s="31">
        <v>0</v>
      </c>
    </row>
    <row r="257" spans="1:16" x14ac:dyDescent="0.25">
      <c r="A257" s="152" t="s">
        <v>295</v>
      </c>
      <c r="B257" s="29"/>
      <c r="C257" s="29"/>
      <c r="D257" s="22">
        <v>336</v>
      </c>
      <c r="E257" s="69" t="s">
        <v>270</v>
      </c>
      <c r="F257" s="30" t="s">
        <v>291</v>
      </c>
      <c r="G257" s="30" t="s">
        <v>275</v>
      </c>
      <c r="H257" s="30" t="s">
        <v>16</v>
      </c>
      <c r="I257" s="31">
        <v>0.5</v>
      </c>
      <c r="J257" s="102"/>
      <c r="K257" s="102"/>
      <c r="L257" s="102"/>
      <c r="M257" s="17"/>
      <c r="N257" s="17"/>
      <c r="O257" s="31">
        <v>0</v>
      </c>
      <c r="P257" s="31">
        <v>0</v>
      </c>
    </row>
    <row r="258" spans="1:16" ht="30" x14ac:dyDescent="0.25">
      <c r="A258" s="20" t="s">
        <v>265</v>
      </c>
      <c r="B258" s="29"/>
      <c r="C258" s="29"/>
      <c r="D258" s="22">
        <v>336</v>
      </c>
      <c r="E258" s="30" t="s">
        <v>270</v>
      </c>
      <c r="F258" s="30" t="s">
        <v>292</v>
      </c>
      <c r="G258" s="30" t="s">
        <v>16</v>
      </c>
      <c r="H258" s="30" t="s">
        <v>16</v>
      </c>
      <c r="I258" s="31">
        <f>I259</f>
        <v>6.2</v>
      </c>
      <c r="J258" s="102"/>
      <c r="K258" s="102"/>
      <c r="L258" s="102"/>
      <c r="M258" s="17"/>
      <c r="N258" s="17"/>
      <c r="O258" s="31">
        <f>O259</f>
        <v>6.2</v>
      </c>
      <c r="P258" s="31">
        <v>100</v>
      </c>
    </row>
    <row r="259" spans="1:16" ht="18.75" customHeight="1" x14ac:dyDescent="0.25">
      <c r="A259" s="152" t="s">
        <v>295</v>
      </c>
      <c r="B259" s="29"/>
      <c r="C259" s="29"/>
      <c r="D259" s="22">
        <v>336</v>
      </c>
      <c r="E259" s="30" t="s">
        <v>270</v>
      </c>
      <c r="F259" s="30" t="s">
        <v>292</v>
      </c>
      <c r="G259" s="30" t="s">
        <v>275</v>
      </c>
      <c r="H259" s="30" t="s">
        <v>16</v>
      </c>
      <c r="I259" s="31">
        <v>6.2</v>
      </c>
      <c r="J259" s="102"/>
      <c r="K259" s="102"/>
      <c r="L259" s="102"/>
      <c r="M259" s="17"/>
      <c r="N259" s="17"/>
      <c r="O259" s="31">
        <v>6.2</v>
      </c>
      <c r="P259" s="31">
        <v>100</v>
      </c>
    </row>
    <row r="260" spans="1:16" ht="19.5" customHeight="1" x14ac:dyDescent="0.25">
      <c r="A260" s="20" t="s">
        <v>293</v>
      </c>
      <c r="B260" s="29"/>
      <c r="C260" s="29"/>
      <c r="D260" s="22">
        <v>336</v>
      </c>
      <c r="E260" s="30" t="s">
        <v>270</v>
      </c>
      <c r="F260" s="30" t="s">
        <v>294</v>
      </c>
      <c r="G260" s="30" t="s">
        <v>16</v>
      </c>
      <c r="H260" s="30" t="s">
        <v>16</v>
      </c>
      <c r="I260" s="31">
        <f>I261</f>
        <v>10</v>
      </c>
      <c r="J260" s="102"/>
      <c r="K260" s="102"/>
      <c r="L260" s="102"/>
      <c r="M260" s="17"/>
      <c r="N260" s="17"/>
      <c r="O260" s="31">
        <f>O261</f>
        <v>10</v>
      </c>
      <c r="P260" s="31">
        <v>100</v>
      </c>
    </row>
    <row r="261" spans="1:16" ht="18" customHeight="1" x14ac:dyDescent="0.25">
      <c r="A261" s="152" t="s">
        <v>295</v>
      </c>
      <c r="B261" s="29"/>
      <c r="C261" s="29"/>
      <c r="D261" s="22">
        <v>336</v>
      </c>
      <c r="E261" s="30" t="s">
        <v>270</v>
      </c>
      <c r="F261" s="30" t="s">
        <v>294</v>
      </c>
      <c r="G261" s="30" t="s">
        <v>275</v>
      </c>
      <c r="H261" s="30" t="s">
        <v>16</v>
      </c>
      <c r="I261" s="31">
        <v>10</v>
      </c>
      <c r="J261" s="102"/>
      <c r="K261" s="102"/>
      <c r="L261" s="102"/>
      <c r="M261" s="17"/>
      <c r="N261" s="17"/>
      <c r="O261" s="31">
        <v>10</v>
      </c>
      <c r="P261" s="31">
        <v>100</v>
      </c>
    </row>
    <row r="262" spans="1:16" ht="18.75" customHeight="1" x14ac:dyDescent="0.25">
      <c r="A262" s="20" t="s">
        <v>293</v>
      </c>
      <c r="B262" s="29"/>
      <c r="C262" s="29"/>
      <c r="D262" s="22">
        <v>336</v>
      </c>
      <c r="E262" s="30" t="s">
        <v>270</v>
      </c>
      <c r="F262" s="30" t="s">
        <v>296</v>
      </c>
      <c r="G262" s="30" t="s">
        <v>16</v>
      </c>
      <c r="H262" s="30" t="s">
        <v>16</v>
      </c>
      <c r="I262" s="31">
        <f>I263</f>
        <v>350</v>
      </c>
      <c r="J262" s="102"/>
      <c r="K262" s="102"/>
      <c r="L262" s="102"/>
      <c r="M262" s="17"/>
      <c r="N262" s="17"/>
      <c r="O262" s="31">
        <f>O263</f>
        <v>350</v>
      </c>
      <c r="P262" s="31">
        <v>100</v>
      </c>
    </row>
    <row r="263" spans="1:16" ht="18" customHeight="1" x14ac:dyDescent="0.25">
      <c r="A263" s="152" t="s">
        <v>295</v>
      </c>
      <c r="B263" s="29"/>
      <c r="C263" s="29"/>
      <c r="D263" s="22">
        <v>336</v>
      </c>
      <c r="E263" s="30" t="s">
        <v>270</v>
      </c>
      <c r="F263" s="30" t="s">
        <v>296</v>
      </c>
      <c r="G263" s="30" t="s">
        <v>275</v>
      </c>
      <c r="H263" s="30" t="s">
        <v>16</v>
      </c>
      <c r="I263" s="31">
        <v>350</v>
      </c>
      <c r="J263" s="102"/>
      <c r="K263" s="102"/>
      <c r="L263" s="102"/>
      <c r="M263" s="17"/>
      <c r="N263" s="17"/>
      <c r="O263" s="31">
        <v>350</v>
      </c>
      <c r="P263" s="31">
        <v>100</v>
      </c>
    </row>
    <row r="264" spans="1:16" ht="28.5" x14ac:dyDescent="0.25">
      <c r="A264" s="127" t="s">
        <v>297</v>
      </c>
      <c r="B264" s="118"/>
      <c r="C264" s="118"/>
      <c r="D264" s="119">
        <v>336</v>
      </c>
      <c r="E264" s="120" t="s">
        <v>298</v>
      </c>
      <c r="F264" s="120" t="s">
        <v>299</v>
      </c>
      <c r="G264" s="120" t="s">
        <v>16</v>
      </c>
      <c r="H264" s="120" t="s">
        <v>16</v>
      </c>
      <c r="I264" s="153">
        <f>I265</f>
        <v>2446.9100000000003</v>
      </c>
      <c r="J264" s="123"/>
      <c r="K264" s="123"/>
      <c r="L264" s="123"/>
      <c r="M264" s="123"/>
      <c r="N264" s="123"/>
      <c r="O264" s="153">
        <f>O265</f>
        <v>2276.2900000000004</v>
      </c>
      <c r="P264" s="153">
        <v>93.03</v>
      </c>
    </row>
    <row r="265" spans="1:16" ht="30" x14ac:dyDescent="0.25">
      <c r="A265" s="20" t="s">
        <v>86</v>
      </c>
      <c r="B265" s="21"/>
      <c r="C265" s="21"/>
      <c r="D265" s="22">
        <v>336</v>
      </c>
      <c r="E265" s="23" t="s">
        <v>298</v>
      </c>
      <c r="F265" s="23" t="s">
        <v>22</v>
      </c>
      <c r="G265" s="23" t="s">
        <v>16</v>
      </c>
      <c r="H265" s="23" t="s">
        <v>16</v>
      </c>
      <c r="I265" s="103">
        <f>I266</f>
        <v>2446.9100000000003</v>
      </c>
      <c r="J265" s="17"/>
      <c r="K265" s="17"/>
      <c r="L265" s="17"/>
      <c r="M265" s="17"/>
      <c r="N265" s="17"/>
      <c r="O265" s="103">
        <f>O266</f>
        <v>2276.2900000000004</v>
      </c>
      <c r="P265" s="103">
        <v>93.03</v>
      </c>
    </row>
    <row r="266" spans="1:16" ht="45" x14ac:dyDescent="0.25">
      <c r="A266" s="20" t="s">
        <v>300</v>
      </c>
      <c r="B266" s="68"/>
      <c r="C266" s="68"/>
      <c r="D266" s="22">
        <v>336</v>
      </c>
      <c r="E266" s="69" t="s">
        <v>298</v>
      </c>
      <c r="F266" s="70" t="s">
        <v>301</v>
      </c>
      <c r="G266" s="70" t="s">
        <v>16</v>
      </c>
      <c r="H266" s="70" t="s">
        <v>16</v>
      </c>
      <c r="I266" s="103">
        <f>I267+I268+I269+I270</f>
        <v>2446.9100000000003</v>
      </c>
      <c r="J266" s="17"/>
      <c r="K266" s="17"/>
      <c r="L266" s="17"/>
      <c r="M266" s="17"/>
      <c r="N266" s="17"/>
      <c r="O266" s="103">
        <f>O267+O268+O269+O270</f>
        <v>2276.2900000000004</v>
      </c>
      <c r="P266" s="103">
        <v>93.03</v>
      </c>
    </row>
    <row r="267" spans="1:16" ht="20.25" customHeight="1" x14ac:dyDescent="0.25">
      <c r="A267" s="20" t="s">
        <v>289</v>
      </c>
      <c r="B267" s="21"/>
      <c r="C267" s="21"/>
      <c r="D267" s="22">
        <v>336</v>
      </c>
      <c r="E267" s="23" t="s">
        <v>298</v>
      </c>
      <c r="F267" s="23" t="s">
        <v>301</v>
      </c>
      <c r="G267" s="23" t="s">
        <v>25</v>
      </c>
      <c r="H267" s="23" t="s">
        <v>16</v>
      </c>
      <c r="I267" s="103">
        <v>1122.7</v>
      </c>
      <c r="J267" s="17"/>
      <c r="K267" s="17"/>
      <c r="L267" s="17"/>
      <c r="M267" s="17"/>
      <c r="N267" s="17"/>
      <c r="O267" s="103">
        <v>1013.11</v>
      </c>
      <c r="P267" s="103">
        <v>90.24</v>
      </c>
    </row>
    <row r="268" spans="1:16" ht="30" x14ac:dyDescent="0.25">
      <c r="A268" s="139" t="s">
        <v>328</v>
      </c>
      <c r="B268" s="104"/>
      <c r="C268" s="104"/>
      <c r="D268" s="22">
        <v>336</v>
      </c>
      <c r="E268" s="23" t="s">
        <v>298</v>
      </c>
      <c r="F268" s="23" t="s">
        <v>301</v>
      </c>
      <c r="G268" s="23" t="s">
        <v>31</v>
      </c>
      <c r="H268" s="23" t="s">
        <v>16</v>
      </c>
      <c r="I268" s="103">
        <v>1262.81</v>
      </c>
      <c r="J268" s="17"/>
      <c r="K268" s="17"/>
      <c r="L268" s="17"/>
      <c r="M268" s="17"/>
      <c r="N268" s="17"/>
      <c r="O268" s="80">
        <v>1202.27</v>
      </c>
      <c r="P268" s="80">
        <v>95.2</v>
      </c>
    </row>
    <row r="269" spans="1:16" x14ac:dyDescent="0.25">
      <c r="A269" s="28" t="s">
        <v>303</v>
      </c>
      <c r="B269" s="104"/>
      <c r="C269" s="104"/>
      <c r="D269" s="22">
        <v>336</v>
      </c>
      <c r="E269" s="23" t="s">
        <v>298</v>
      </c>
      <c r="F269" s="23" t="s">
        <v>302</v>
      </c>
      <c r="G269" s="23" t="s">
        <v>304</v>
      </c>
      <c r="H269" s="23" t="s">
        <v>16</v>
      </c>
      <c r="I269" s="80">
        <v>10.4</v>
      </c>
      <c r="J269" s="17"/>
      <c r="K269" s="17"/>
      <c r="L269" s="17"/>
      <c r="M269" s="17"/>
      <c r="N269" s="17"/>
      <c r="O269" s="80">
        <v>10.4</v>
      </c>
      <c r="P269" s="80">
        <v>100</v>
      </c>
    </row>
    <row r="270" spans="1:16" x14ac:dyDescent="0.25">
      <c r="A270" s="28" t="s">
        <v>305</v>
      </c>
      <c r="B270" s="104"/>
      <c r="C270" s="104"/>
      <c r="D270" s="22">
        <v>336</v>
      </c>
      <c r="E270" s="23" t="s">
        <v>298</v>
      </c>
      <c r="F270" s="23" t="s">
        <v>302</v>
      </c>
      <c r="G270" s="23" t="s">
        <v>306</v>
      </c>
      <c r="H270" s="23" t="s">
        <v>16</v>
      </c>
      <c r="I270" s="80">
        <v>51</v>
      </c>
      <c r="J270" s="17"/>
      <c r="K270" s="17"/>
      <c r="L270" s="17"/>
      <c r="M270" s="17"/>
      <c r="N270" s="17"/>
      <c r="O270" s="80">
        <v>50.51</v>
      </c>
      <c r="P270" s="80">
        <v>99.04</v>
      </c>
    </row>
    <row r="271" spans="1:16" hidden="1" x14ac:dyDescent="0.25">
      <c r="A271" s="28" t="s">
        <v>307</v>
      </c>
      <c r="B271" s="104"/>
      <c r="C271" s="104"/>
      <c r="D271" s="22">
        <v>342</v>
      </c>
      <c r="E271" s="23" t="s">
        <v>298</v>
      </c>
      <c r="F271" s="23" t="s">
        <v>302</v>
      </c>
      <c r="G271" s="23" t="s">
        <v>308</v>
      </c>
      <c r="H271" s="23" t="s">
        <v>16</v>
      </c>
      <c r="I271" s="80"/>
      <c r="J271" s="17"/>
      <c r="K271" s="17"/>
      <c r="L271" s="17"/>
      <c r="M271" s="17"/>
      <c r="N271" s="17"/>
      <c r="O271" s="80"/>
      <c r="P271" s="80"/>
    </row>
    <row r="272" spans="1:16" hidden="1" x14ac:dyDescent="0.25">
      <c r="A272" s="28" t="s">
        <v>50</v>
      </c>
      <c r="B272" s="104"/>
      <c r="C272" s="104"/>
      <c r="D272" s="22">
        <v>342</v>
      </c>
      <c r="E272" s="23" t="s">
        <v>298</v>
      </c>
      <c r="F272" s="23" t="s">
        <v>302</v>
      </c>
      <c r="G272" s="23" t="s">
        <v>308</v>
      </c>
      <c r="H272" s="23" t="s">
        <v>51</v>
      </c>
      <c r="I272" s="80"/>
      <c r="J272" s="17"/>
      <c r="K272" s="17"/>
      <c r="L272" s="17"/>
      <c r="M272" s="17"/>
      <c r="N272" s="17"/>
      <c r="O272" s="80"/>
      <c r="P272" s="80"/>
    </row>
    <row r="273" spans="1:16" hidden="1" x14ac:dyDescent="0.25">
      <c r="A273" s="28" t="s">
        <v>309</v>
      </c>
      <c r="B273" s="104"/>
      <c r="C273" s="104"/>
      <c r="D273" s="22">
        <v>342</v>
      </c>
      <c r="E273" s="23" t="s">
        <v>298</v>
      </c>
      <c r="F273" s="23" t="s">
        <v>302</v>
      </c>
      <c r="G273" s="23" t="s">
        <v>310</v>
      </c>
      <c r="H273" s="23" t="s">
        <v>16</v>
      </c>
      <c r="I273" s="80"/>
      <c r="J273" s="17"/>
      <c r="K273" s="17"/>
      <c r="L273" s="17"/>
      <c r="M273" s="17"/>
      <c r="N273" s="17"/>
      <c r="O273" s="80"/>
      <c r="P273" s="80"/>
    </row>
    <row r="274" spans="1:16" ht="0.75" customHeight="1" x14ac:dyDescent="0.25">
      <c r="A274" s="28" t="s">
        <v>50</v>
      </c>
      <c r="B274" s="104"/>
      <c r="C274" s="104"/>
      <c r="D274" s="22">
        <v>342</v>
      </c>
      <c r="E274" s="23" t="s">
        <v>298</v>
      </c>
      <c r="F274" s="23" t="s">
        <v>302</v>
      </c>
      <c r="G274" s="23" t="s">
        <v>310</v>
      </c>
      <c r="H274" s="23" t="s">
        <v>51</v>
      </c>
      <c r="I274" s="80"/>
      <c r="J274" s="17"/>
      <c r="K274" s="17"/>
      <c r="L274" s="17"/>
      <c r="M274" s="17"/>
      <c r="N274" s="17"/>
      <c r="O274" s="80"/>
      <c r="P274" s="80"/>
    </row>
    <row r="275" spans="1:16" x14ac:dyDescent="0.25">
      <c r="A275" s="60" t="s">
        <v>311</v>
      </c>
      <c r="B275" s="60">
        <v>342</v>
      </c>
      <c r="C275" s="60">
        <v>10</v>
      </c>
      <c r="D275" s="8">
        <v>336</v>
      </c>
      <c r="E275" s="105">
        <v>1000</v>
      </c>
      <c r="F275" s="106" t="s">
        <v>15</v>
      </c>
      <c r="G275" s="107" t="s">
        <v>16</v>
      </c>
      <c r="H275" s="107" t="s">
        <v>16</v>
      </c>
      <c r="I275" s="108">
        <f>I276+I280</f>
        <v>102.8</v>
      </c>
      <c r="J275" s="17">
        <v>0</v>
      </c>
      <c r="K275" s="17">
        <v>0</v>
      </c>
      <c r="L275" s="17">
        <v>180</v>
      </c>
      <c r="M275" s="17"/>
      <c r="N275" s="17"/>
      <c r="O275" s="108">
        <f>O276+O280</f>
        <v>97.17</v>
      </c>
      <c r="P275" s="108">
        <v>94.52</v>
      </c>
    </row>
    <row r="276" spans="1:16" x14ac:dyDescent="0.25">
      <c r="A276" s="145" t="s">
        <v>312</v>
      </c>
      <c r="B276" s="145">
        <v>342</v>
      </c>
      <c r="C276" s="145">
        <v>10</v>
      </c>
      <c r="D276" s="119">
        <v>336</v>
      </c>
      <c r="E276" s="154">
        <v>1001</v>
      </c>
      <c r="F276" s="155" t="s">
        <v>15</v>
      </c>
      <c r="G276" s="155" t="s">
        <v>16</v>
      </c>
      <c r="H276" s="155" t="s">
        <v>16</v>
      </c>
      <c r="I276" s="156">
        <f>I277</f>
        <v>95.8</v>
      </c>
      <c r="J276" s="123">
        <v>0</v>
      </c>
      <c r="K276" s="123">
        <v>0</v>
      </c>
      <c r="L276" s="123">
        <v>180</v>
      </c>
      <c r="M276" s="123"/>
      <c r="N276" s="123"/>
      <c r="O276" s="156">
        <f>O277</f>
        <v>95.39</v>
      </c>
      <c r="P276" s="156">
        <v>99.57</v>
      </c>
    </row>
    <row r="277" spans="1:16" ht="30" x14ac:dyDescent="0.25">
      <c r="A277" s="41" t="s">
        <v>313</v>
      </c>
      <c r="B277" s="98">
        <v>342</v>
      </c>
      <c r="C277" s="98">
        <v>10</v>
      </c>
      <c r="D277" s="22">
        <v>336</v>
      </c>
      <c r="E277" s="84">
        <v>1001</v>
      </c>
      <c r="F277" s="76" t="s">
        <v>22</v>
      </c>
      <c r="G277" s="76" t="s">
        <v>16</v>
      </c>
      <c r="H277" s="76" t="s">
        <v>16</v>
      </c>
      <c r="I277" s="80">
        <f>I278</f>
        <v>95.8</v>
      </c>
      <c r="J277" s="17">
        <v>9000000</v>
      </c>
      <c r="K277" s="17">
        <v>0</v>
      </c>
      <c r="L277" s="17">
        <v>180</v>
      </c>
      <c r="M277" s="17"/>
      <c r="N277" s="17"/>
      <c r="O277" s="80">
        <f>O278</f>
        <v>95.39</v>
      </c>
      <c r="P277" s="80">
        <v>99.57</v>
      </c>
    </row>
    <row r="278" spans="1:16" x14ac:dyDescent="0.25">
      <c r="A278" s="83" t="s">
        <v>314</v>
      </c>
      <c r="B278" s="83">
        <v>342</v>
      </c>
      <c r="C278" s="83">
        <v>10</v>
      </c>
      <c r="D278" s="22">
        <v>336</v>
      </c>
      <c r="E278" s="109">
        <v>1001</v>
      </c>
      <c r="F278" s="110" t="s">
        <v>315</v>
      </c>
      <c r="G278" s="110" t="s">
        <v>16</v>
      </c>
      <c r="H278" s="110" t="s">
        <v>16</v>
      </c>
      <c r="I278" s="81">
        <f>I279</f>
        <v>95.8</v>
      </c>
      <c r="J278" s="17">
        <v>9030000</v>
      </c>
      <c r="K278" s="17">
        <v>0</v>
      </c>
      <c r="L278" s="17">
        <v>180</v>
      </c>
      <c r="M278" s="17"/>
      <c r="N278" s="17"/>
      <c r="O278" s="81">
        <f>O279</f>
        <v>95.39</v>
      </c>
      <c r="P278" s="80">
        <v>99.57</v>
      </c>
    </row>
    <row r="279" spans="1:16" x14ac:dyDescent="0.25">
      <c r="A279" s="41" t="s">
        <v>316</v>
      </c>
      <c r="B279" s="83">
        <v>342</v>
      </c>
      <c r="C279" s="83">
        <v>10</v>
      </c>
      <c r="D279" s="22">
        <v>336</v>
      </c>
      <c r="E279" s="109">
        <v>1001</v>
      </c>
      <c r="F279" s="110" t="s">
        <v>315</v>
      </c>
      <c r="G279" s="110" t="s">
        <v>317</v>
      </c>
      <c r="H279" s="110" t="s">
        <v>16</v>
      </c>
      <c r="I279" s="81">
        <v>95.8</v>
      </c>
      <c r="J279" s="17">
        <v>9036100</v>
      </c>
      <c r="K279" s="17">
        <v>300</v>
      </c>
      <c r="L279" s="17">
        <v>180</v>
      </c>
      <c r="M279" s="17"/>
      <c r="N279" s="17"/>
      <c r="O279" s="81">
        <v>95.39</v>
      </c>
      <c r="P279" s="80">
        <v>99.57</v>
      </c>
    </row>
    <row r="280" spans="1:16" ht="22.5" customHeight="1" x14ac:dyDescent="0.25">
      <c r="A280" s="144" t="s">
        <v>318</v>
      </c>
      <c r="B280" s="154"/>
      <c r="C280" s="154"/>
      <c r="D280" s="157">
        <v>336</v>
      </c>
      <c r="E280" s="158">
        <v>1003</v>
      </c>
      <c r="F280" s="159" t="s">
        <v>15</v>
      </c>
      <c r="G280" s="147" t="s">
        <v>16</v>
      </c>
      <c r="H280" s="147" t="s">
        <v>16</v>
      </c>
      <c r="I280" s="160">
        <f>I281</f>
        <v>7</v>
      </c>
      <c r="J280" s="161"/>
      <c r="K280" s="161"/>
      <c r="L280" s="161"/>
      <c r="M280" s="161"/>
      <c r="N280" s="161"/>
      <c r="O280" s="160">
        <f>O281</f>
        <v>1.78</v>
      </c>
      <c r="P280" s="160">
        <v>25.43</v>
      </c>
    </row>
    <row r="281" spans="1:16" ht="30" customHeight="1" x14ac:dyDescent="0.25">
      <c r="A281" s="149" t="s">
        <v>279</v>
      </c>
      <c r="B281" s="83"/>
      <c r="C281" s="83"/>
      <c r="D281" s="22">
        <v>336</v>
      </c>
      <c r="E281" s="111">
        <v>1003</v>
      </c>
      <c r="F281" s="84">
        <v>1400000000</v>
      </c>
      <c r="G281" s="76" t="s">
        <v>16</v>
      </c>
      <c r="H281" s="76" t="s">
        <v>16</v>
      </c>
      <c r="I281" s="80">
        <f>I282</f>
        <v>7</v>
      </c>
      <c r="J281" s="17"/>
      <c r="K281" s="17"/>
      <c r="L281" s="17"/>
      <c r="M281" s="17"/>
      <c r="N281" s="17"/>
      <c r="O281" s="80">
        <f>O282</f>
        <v>1.78</v>
      </c>
      <c r="P281" s="80">
        <v>25.43</v>
      </c>
    </row>
    <row r="282" spans="1:16" ht="32.25" customHeight="1" x14ac:dyDescent="0.25">
      <c r="A282" s="41" t="s">
        <v>331</v>
      </c>
      <c r="B282" s="83"/>
      <c r="C282" s="83"/>
      <c r="D282" s="22">
        <v>336</v>
      </c>
      <c r="E282" s="111">
        <v>1003</v>
      </c>
      <c r="F282" s="84">
        <v>1400070270</v>
      </c>
      <c r="G282" s="76" t="s">
        <v>16</v>
      </c>
      <c r="H282" s="76" t="s">
        <v>16</v>
      </c>
      <c r="I282" s="80">
        <f>I283</f>
        <v>7</v>
      </c>
      <c r="J282" s="17"/>
      <c r="K282" s="17"/>
      <c r="L282" s="17"/>
      <c r="M282" s="17"/>
      <c r="N282" s="17"/>
      <c r="O282" s="80">
        <f>O283</f>
        <v>1.78</v>
      </c>
      <c r="P282" s="80">
        <v>25.43</v>
      </c>
    </row>
    <row r="283" spans="1:16" ht="18" customHeight="1" x14ac:dyDescent="0.25">
      <c r="A283" s="98" t="s">
        <v>295</v>
      </c>
      <c r="B283" s="83"/>
      <c r="C283" s="83"/>
      <c r="D283" s="22">
        <v>336</v>
      </c>
      <c r="E283" s="111">
        <v>1003</v>
      </c>
      <c r="F283" s="84">
        <v>1400070270</v>
      </c>
      <c r="G283" s="76" t="s">
        <v>275</v>
      </c>
      <c r="H283" s="76" t="s">
        <v>16</v>
      </c>
      <c r="I283" s="80">
        <v>7</v>
      </c>
      <c r="J283" s="17"/>
      <c r="K283" s="17"/>
      <c r="L283" s="17"/>
      <c r="M283" s="17"/>
      <c r="N283" s="17"/>
      <c r="O283" s="80">
        <v>1.78</v>
      </c>
      <c r="P283" s="80">
        <v>25.43</v>
      </c>
    </row>
    <row r="284" spans="1:16" x14ac:dyDescent="0.25">
      <c r="A284" s="162" t="s">
        <v>319</v>
      </c>
      <c r="B284" s="162"/>
      <c r="C284" s="162"/>
      <c r="D284" s="163" t="s">
        <v>16</v>
      </c>
      <c r="E284" s="163" t="s">
        <v>16</v>
      </c>
      <c r="F284" s="163" t="s">
        <v>320</v>
      </c>
      <c r="G284" s="163" t="s">
        <v>16</v>
      </c>
      <c r="H284" s="163" t="s">
        <v>16</v>
      </c>
      <c r="I284" s="156">
        <f>I5</f>
        <v>9396.24</v>
      </c>
      <c r="J284" s="123"/>
      <c r="K284" s="123"/>
      <c r="L284" s="123"/>
      <c r="M284" s="123"/>
      <c r="N284" s="123"/>
      <c r="O284" s="156">
        <f>O5</f>
        <v>8449.2000000000007</v>
      </c>
      <c r="P284" s="156">
        <v>89.92</v>
      </c>
    </row>
    <row r="286" spans="1:16" x14ac:dyDescent="0.25">
      <c r="I286" s="17"/>
      <c r="J286" s="17"/>
      <c r="K286" s="17"/>
      <c r="L286" s="17"/>
      <c r="M286" s="17"/>
      <c r="N286" s="17"/>
      <c r="O286" s="17"/>
      <c r="P286" s="17"/>
    </row>
    <row r="287" spans="1:16" ht="15.75" x14ac:dyDescent="0.25">
      <c r="A287" s="112" t="s">
        <v>332</v>
      </c>
      <c r="B287" s="113"/>
      <c r="C287" s="113"/>
      <c r="D287" s="112" t="s">
        <v>321</v>
      </c>
      <c r="E287" s="113"/>
    </row>
    <row r="288" spans="1:16" ht="15.75" x14ac:dyDescent="0.25">
      <c r="A288" s="113"/>
      <c r="B288" s="113"/>
      <c r="C288" s="114"/>
      <c r="D288" s="113"/>
      <c r="E288" s="113"/>
    </row>
    <row r="289" spans="1:16" ht="15.75" x14ac:dyDescent="0.25">
      <c r="A289" s="113"/>
      <c r="B289" s="113"/>
      <c r="C289" s="113"/>
      <c r="D289" s="113"/>
      <c r="E289" s="113"/>
    </row>
    <row r="290" spans="1:16" ht="15.75" x14ac:dyDescent="0.25">
      <c r="A290" s="112" t="s">
        <v>322</v>
      </c>
      <c r="B290" s="113"/>
      <c r="C290" s="113"/>
      <c r="D290" s="112" t="s">
        <v>333</v>
      </c>
      <c r="E290" s="113"/>
    </row>
    <row r="293" spans="1:16" x14ac:dyDescent="0.25">
      <c r="I293" s="115"/>
      <c r="J293" s="115"/>
      <c r="K293" s="115"/>
      <c r="L293" s="115"/>
      <c r="M293" s="115"/>
      <c r="N293" s="115"/>
      <c r="O293" s="115"/>
      <c r="P293" s="115"/>
    </row>
    <row r="294" spans="1:16" x14ac:dyDescent="0.25">
      <c r="I294" s="115"/>
      <c r="J294" s="115"/>
      <c r="K294" s="115"/>
      <c r="L294" s="115"/>
      <c r="M294" s="115"/>
      <c r="N294" s="115"/>
      <c r="O294" s="115"/>
      <c r="P294" s="115"/>
    </row>
    <row r="296" spans="1:16" x14ac:dyDescent="0.25">
      <c r="I296" s="115"/>
      <c r="J296" s="115"/>
      <c r="K296" s="115"/>
      <c r="L296" s="115"/>
      <c r="M296" s="115"/>
      <c r="N296" s="115"/>
      <c r="O296" s="115"/>
      <c r="P296" s="115"/>
    </row>
    <row r="297" spans="1:16" x14ac:dyDescent="0.25">
      <c r="I297" s="115"/>
      <c r="J297" s="115"/>
      <c r="K297" s="115"/>
      <c r="L297" s="115"/>
      <c r="M297" s="115"/>
      <c r="N297" s="115"/>
      <c r="O297" s="115"/>
      <c r="P297" s="115"/>
    </row>
    <row r="298" spans="1:16" x14ac:dyDescent="0.25">
      <c r="I298" s="115"/>
      <c r="J298" s="115"/>
      <c r="K298" s="115"/>
      <c r="L298" s="115"/>
      <c r="M298" s="115"/>
      <c r="N298" s="115"/>
      <c r="O298" s="115"/>
      <c r="P298" s="115"/>
    </row>
    <row r="299" spans="1:16" x14ac:dyDescent="0.25">
      <c r="I299" s="115"/>
      <c r="J299" s="115"/>
      <c r="K299" s="115"/>
      <c r="L299" s="115"/>
      <c r="M299" s="115"/>
      <c r="N299" s="115"/>
      <c r="O299" s="115"/>
      <c r="P299" s="115"/>
    </row>
    <row r="300" spans="1:16" x14ac:dyDescent="0.25">
      <c r="I300" s="115"/>
      <c r="J300" s="115"/>
      <c r="K300" s="115"/>
      <c r="L300" s="115"/>
      <c r="M300" s="115"/>
      <c r="N300" s="115"/>
      <c r="O300" s="115"/>
      <c r="P300" s="115"/>
    </row>
    <row r="301" spans="1:16" x14ac:dyDescent="0.25">
      <c r="I301" s="115"/>
      <c r="J301" s="115"/>
      <c r="K301" s="115"/>
      <c r="L301" s="115"/>
      <c r="M301" s="115"/>
      <c r="N301" s="115"/>
      <c r="O301" s="115"/>
      <c r="P301" s="115"/>
    </row>
    <row r="302" spans="1:16" x14ac:dyDescent="0.25">
      <c r="I302" s="115"/>
      <c r="J302" s="115"/>
      <c r="K302" s="115"/>
      <c r="L302" s="115"/>
      <c r="M302" s="115"/>
      <c r="N302" s="115"/>
      <c r="O302" s="115"/>
      <c r="P302" s="115"/>
    </row>
    <row r="303" spans="1:16" x14ac:dyDescent="0.25">
      <c r="I303" s="115"/>
      <c r="J303" s="115"/>
      <c r="K303" s="115"/>
      <c r="L303" s="115"/>
      <c r="M303" s="115"/>
      <c r="N303" s="115"/>
      <c r="O303" s="115"/>
      <c r="P303" s="115"/>
    </row>
    <row r="304" spans="1:16" x14ac:dyDescent="0.25">
      <c r="I304" s="115"/>
      <c r="J304" s="115"/>
      <c r="K304" s="115"/>
      <c r="L304" s="115"/>
      <c r="M304" s="115"/>
      <c r="N304" s="115"/>
      <c r="O304" s="115"/>
      <c r="P304" s="115"/>
    </row>
    <row r="305" spans="9:16" x14ac:dyDescent="0.25">
      <c r="I305" s="115"/>
      <c r="J305" s="115"/>
      <c r="K305" s="115"/>
      <c r="L305" s="115"/>
      <c r="M305" s="115"/>
      <c r="N305" s="115"/>
      <c r="O305" s="115"/>
      <c r="P305" s="115"/>
    </row>
    <row r="307" spans="9:16" x14ac:dyDescent="0.25">
      <c r="I307" s="17"/>
    </row>
  </sheetData>
  <mergeCells count="5">
    <mergeCell ref="M199:M203"/>
    <mergeCell ref="M206:M207"/>
    <mergeCell ref="F1:P1"/>
    <mergeCell ref="A2:P2"/>
    <mergeCell ref="I3:O3"/>
  </mergeCells>
  <pageMargins left="0.7" right="0.7" top="0.75" bottom="0.75" header="0.3" footer="0.3"/>
  <pageSetup paperSize="9" scale="59" orientation="portrait" horizontalDpi="0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2019-04-30T05:11:29Z</dcterms:modified>
</cp:coreProperties>
</file>